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6800" yWindow="860" windowWidth="25140" windowHeight="18240"/>
  </bookViews>
  <sheets>
    <sheet name="Прайс" sheetId="1" r:id="rId1"/>
  </sheets>
  <definedNames>
    <definedName name="_xlnm.Print_Area" localSheetId="0">Прайс!$A$1:$C$125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4" i="1" l="1"/>
  <c r="B103" i="1"/>
  <c r="B102" i="1"/>
  <c r="B101" i="1"/>
  <c r="B100" i="1"/>
  <c r="B99" i="1"/>
  <c r="B98" i="1"/>
  <c r="B97" i="1"/>
  <c r="B96" i="1"/>
  <c r="B95" i="1"/>
  <c r="B94" i="1"/>
  <c r="B93" i="1"/>
  <c r="B91" i="1"/>
  <c r="B90" i="1"/>
  <c r="B89" i="1"/>
  <c r="B88" i="1"/>
  <c r="B87" i="1"/>
  <c r="B86" i="1"/>
  <c r="B85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A67" i="1"/>
  <c r="B66" i="1"/>
  <c r="A65" i="1"/>
  <c r="B64" i="1"/>
  <c r="B63" i="1"/>
  <c r="B62" i="1"/>
  <c r="B61" i="1"/>
  <c r="A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A42" i="1"/>
  <c r="B41" i="1"/>
  <c r="B40" i="1"/>
  <c r="B39" i="1"/>
  <c r="B38" i="1"/>
  <c r="B37" i="1"/>
  <c r="B36" i="1"/>
  <c r="B35" i="1"/>
  <c r="A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6" i="1"/>
</calcChain>
</file>

<file path=xl/sharedStrings.xml><?xml version="1.0" encoding="utf-8"?>
<sst xmlns="http://schemas.openxmlformats.org/spreadsheetml/2006/main" count="21" uniqueCount="21">
  <si>
    <t>Фото товара</t>
  </si>
  <si>
    <t>Наименование товара 
(ссылка на фото и описания)</t>
  </si>
  <si>
    <t>МЕЛЬНИЦЫ KOMO</t>
  </si>
  <si>
    <t>МАССАЖНЫЕ АППАРАТЫ SEVEN-LINER ZAM ZAM</t>
  </si>
  <si>
    <t>Розничная цена, руб</t>
  </si>
  <si>
    <t>Бытовая здоровая и надёжная техника для Кухни от известного Вегана — сыроеда с 6-и летним стажем В. Чиликина</t>
  </si>
  <si>
    <t>По Соковыжималкам смотрите анализ здесь — https://www.youtube.com/watch?v=FxYAyvGIugc</t>
  </si>
  <si>
    <t>Посмотрите лучший сравнительный анализ Блендеров и Соковыжималок .</t>
  </si>
  <si>
    <t>Что понравится – Вы сможете купить напрямую у поставщиков, недорого, да ещё и со скидкой!</t>
  </si>
  <si>
    <t>Со скидкой, если пройдёте по данной ссылке и совершите покупку, вбив кодовое слово — Фролов</t>
  </si>
  <si>
    <t>Вот Ссылка — http://vsesoki.ru/page/test — там всё очень просто, пошагово рассказано по ссылке.</t>
  </si>
  <si>
    <t>Как купить, да ещё со скидкой в 500 р за любой аппарат?</t>
  </si>
  <si>
    <t>1. !!! Заходите именно по данной ссылке http://vsesoki.ru/page/test</t>
  </si>
  <si>
    <t>и Вы , введя КОДОВОЕ слово — Фролов, при оформлении заказа, получите персональную скидку –</t>
  </si>
  <si>
    <t>от меня и компании «Все Соки»! Вот так. Подробности по ссылке http://vsesoki.ru/page/test</t>
  </si>
  <si>
    <t>2. !!! Если у вас останутся вопросы, вы хотите проконсультироваться, на напишите Ваш вопрос, письмо… сюда -</t>
  </si>
  <si>
    <t>frolov.vsesoki@gmail.com — на этот email пишите Ваши вопросы и присылайте Ваши ЗАКАЗЫ!!!!!</t>
  </si>
  <si>
    <t>Желаем Вам приятной покупки , приобретения и пользования!</t>
  </si>
  <si>
    <r>
      <t>Ваше кодовое слово при оформлении заказа — КОДОВОЕ слово – </t>
    </r>
    <r>
      <rPr>
        <b/>
        <i/>
        <sz val="12"/>
        <color rgb="FF5E6066"/>
        <rFont val="Helvetica"/>
      </rPr>
      <t>Фролов</t>
    </r>
  </si>
  <si>
    <t>С ув., Фролов Ю.А.</t>
  </si>
  <si>
    <t>По БЛЕНДЕРАМ смотрите ВИДНО здесь - https://www.youtube.com/watch?v=m46XF3zYDa8&amp;feature=youtu.be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</si>
</sst>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26" x14ac:knownFonts="1">
    <font>
      <sz val="10"/>
      <color rgb="FF00000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b/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</font>
    <font>
      <sz val="12"/>
      <color rgb="FF5E6066"/>
      <name val="Helvetica"/>
    </font>
    <font>
      <b/>
      <sz val="12"/>
      <color rgb="FF5E6066"/>
      <name val="Helvetica"/>
    </font>
    <font>
      <b/>
      <i/>
      <sz val="12"/>
      <color rgb="FF5E6066"/>
      <name val="Helvetica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2" borderId="5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5" xfId="0" applyFont="1" applyFill="1" applyBorder="1"/>
    <xf numFmtId="0" fontId="6" fillId="2" borderId="6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10" fillId="2" borderId="5" xfId="0" applyFont="1" applyFill="1" applyBorder="1" applyAlignment="1">
      <alignment vertical="center"/>
    </xf>
    <xf numFmtId="0" fontId="5" fillId="0" borderId="2" xfId="0" applyFont="1" applyBorder="1"/>
    <xf numFmtId="0" fontId="0" fillId="0" borderId="5" xfId="0" applyFont="1" applyBorder="1"/>
    <xf numFmtId="164" fontId="6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5" xfId="0" applyFont="1" applyBorder="1" applyAlignment="1">
      <alignment vertical="center" wrapText="1"/>
    </xf>
    <xf numFmtId="0" fontId="6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3" fontId="4" fillId="6" borderId="8" xfId="0" applyNumberFormat="1" applyFont="1" applyFill="1" applyBorder="1" applyAlignment="1">
      <alignment horizontal="center" vertical="center" wrapText="1"/>
    </xf>
    <xf numFmtId="0" fontId="13" fillId="0" borderId="5" xfId="0" applyFont="1" applyBorder="1"/>
    <xf numFmtId="0" fontId="6" fillId="0" borderId="5" xfId="0" applyFont="1" applyBorder="1" applyAlignment="1">
      <alignment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/>
    <xf numFmtId="0" fontId="6" fillId="0" borderId="5" xfId="0" applyFont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6" fillId="0" borderId="9" xfId="0" applyFont="1" applyBorder="1"/>
    <xf numFmtId="0" fontId="6" fillId="0" borderId="8" xfId="0" applyFont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4" xfId="0" applyFont="1" applyBorder="1"/>
    <xf numFmtId="0" fontId="18" fillId="0" borderId="4" xfId="0" applyFont="1" applyBorder="1"/>
    <xf numFmtId="0" fontId="0" fillId="5" borderId="0" xfId="0" applyFont="1" applyFill="1" applyBorder="1"/>
    <xf numFmtId="0" fontId="4" fillId="0" borderId="5" xfId="0" applyFont="1" applyBorder="1"/>
    <xf numFmtId="0" fontId="19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4" fillId="0" borderId="4" xfId="0" applyFont="1" applyBorder="1"/>
    <xf numFmtId="0" fontId="5" fillId="2" borderId="0" xfId="0" applyFont="1" applyFill="1" applyBorder="1"/>
    <xf numFmtId="0" fontId="5" fillId="2" borderId="0" xfId="0" applyFont="1" applyFill="1" applyBorder="1"/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2" fillId="0" borderId="0" xfId="0" applyFont="1" applyBorder="1" applyAlignment="1"/>
    <xf numFmtId="0" fontId="5" fillId="0" borderId="9" xfId="0" applyFont="1" applyBorder="1"/>
    <xf numFmtId="0" fontId="2" fillId="0" borderId="4" xfId="0" applyFont="1" applyBorder="1"/>
    <xf numFmtId="0" fontId="0" fillId="0" borderId="0" xfId="0" applyFont="1"/>
    <xf numFmtId="0" fontId="0" fillId="0" borderId="0" xfId="0" applyFont="1" applyAlignment="1"/>
    <xf numFmtId="0" fontId="5" fillId="0" borderId="3" xfId="0" applyFont="1" applyBorder="1"/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2" fillId="0" borderId="0" xfId="0" applyFont="1" applyAlignment="1"/>
    <xf numFmtId="0" fontId="21" fillId="0" borderId="0" xfId="1" applyAlignment="1"/>
    <xf numFmtId="0" fontId="23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79" Type="http://schemas.openxmlformats.org/officeDocument/2006/relationships/image" Target="../media/image7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80" Type="http://schemas.openxmlformats.org/officeDocument/2006/relationships/image" Target="../media/image80.jpg"/><Relationship Id="rId81" Type="http://schemas.openxmlformats.org/officeDocument/2006/relationships/image" Target="../media/image81.jpg"/><Relationship Id="rId82" Type="http://schemas.openxmlformats.org/officeDocument/2006/relationships/image" Target="../media/image82.jpg"/><Relationship Id="rId83" Type="http://schemas.openxmlformats.org/officeDocument/2006/relationships/image" Target="../media/image83.jpg"/><Relationship Id="rId84" Type="http://schemas.openxmlformats.org/officeDocument/2006/relationships/image" Target="../media/image84.jpg"/><Relationship Id="rId85" Type="http://schemas.openxmlformats.org/officeDocument/2006/relationships/image" Target="../media/image85.jpg"/><Relationship Id="rId86" Type="http://schemas.openxmlformats.org/officeDocument/2006/relationships/image" Target="../media/image86.jpg"/><Relationship Id="rId87" Type="http://schemas.openxmlformats.org/officeDocument/2006/relationships/image" Target="../media/image87.jpg"/><Relationship Id="rId88" Type="http://schemas.openxmlformats.org/officeDocument/2006/relationships/image" Target="../media/image8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104775</xdr:rowOff>
    </xdr:from>
    <xdr:to>
      <xdr:col>0</xdr:col>
      <xdr:colOff>1438275</xdr:colOff>
      <xdr:row>6</xdr:row>
      <xdr:rowOff>1019175</xdr:rowOff>
    </xdr:to>
    <xdr:pic>
      <xdr:nvPicPr>
        <xdr:cNvPr id="2" name="image02.jp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95400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142875</xdr:colOff>
      <xdr:row>7</xdr:row>
      <xdr:rowOff>19050</xdr:rowOff>
    </xdr:from>
    <xdr:to>
      <xdr:col>0</xdr:col>
      <xdr:colOff>1409700</xdr:colOff>
      <xdr:row>7</xdr:row>
      <xdr:rowOff>895350</xdr:rowOff>
    </xdr:to>
    <xdr:pic>
      <xdr:nvPicPr>
        <xdr:cNvPr id="3" name="image00.jpg" title="Изображение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66825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257175</xdr:colOff>
      <xdr:row>8</xdr:row>
      <xdr:rowOff>1047750</xdr:rowOff>
    </xdr:from>
    <xdr:to>
      <xdr:col>0</xdr:col>
      <xdr:colOff>1400175</xdr:colOff>
      <xdr:row>9</xdr:row>
      <xdr:rowOff>1295400</xdr:rowOff>
    </xdr:to>
    <xdr:pic>
      <xdr:nvPicPr>
        <xdr:cNvPr id="4" name="image05.jpg" title="Изображение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43000" cy="1304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133350</xdr:colOff>
      <xdr:row>12</xdr:row>
      <xdr:rowOff>19050</xdr:rowOff>
    </xdr:from>
    <xdr:to>
      <xdr:col>0</xdr:col>
      <xdr:colOff>1323975</xdr:colOff>
      <xdr:row>12</xdr:row>
      <xdr:rowOff>971550</xdr:rowOff>
    </xdr:to>
    <xdr:pic>
      <xdr:nvPicPr>
        <xdr:cNvPr id="5" name="image03.jpg" title="Изображение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1906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114300</xdr:colOff>
      <xdr:row>14</xdr:row>
      <xdr:rowOff>19050</xdr:rowOff>
    </xdr:from>
    <xdr:to>
      <xdr:col>0</xdr:col>
      <xdr:colOff>1371600</xdr:colOff>
      <xdr:row>14</xdr:row>
      <xdr:rowOff>971550</xdr:rowOff>
    </xdr:to>
    <xdr:pic>
      <xdr:nvPicPr>
        <xdr:cNvPr id="6" name="image06.jpg" title="Изображение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12573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114300</xdr:colOff>
      <xdr:row>21</xdr:row>
      <xdr:rowOff>76200</xdr:rowOff>
    </xdr:from>
    <xdr:to>
      <xdr:col>0</xdr:col>
      <xdr:colOff>1371600</xdr:colOff>
      <xdr:row>21</xdr:row>
      <xdr:rowOff>962025</xdr:rowOff>
    </xdr:to>
    <xdr:pic>
      <xdr:nvPicPr>
        <xdr:cNvPr id="7" name="image01.jpg" title="Изображение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1257300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22</xdr:row>
      <xdr:rowOff>123825</xdr:rowOff>
    </xdr:from>
    <xdr:to>
      <xdr:col>0</xdr:col>
      <xdr:colOff>1543050</xdr:colOff>
      <xdr:row>22</xdr:row>
      <xdr:rowOff>962025</xdr:rowOff>
    </xdr:to>
    <xdr:pic>
      <xdr:nvPicPr>
        <xdr:cNvPr id="8" name="image04.jpg" title="Изображение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4859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352425</xdr:colOff>
      <xdr:row>24</xdr:row>
      <xdr:rowOff>0</xdr:rowOff>
    </xdr:from>
    <xdr:to>
      <xdr:col>0</xdr:col>
      <xdr:colOff>1085850</xdr:colOff>
      <xdr:row>24</xdr:row>
      <xdr:rowOff>990600</xdr:rowOff>
    </xdr:to>
    <xdr:pic>
      <xdr:nvPicPr>
        <xdr:cNvPr id="9" name="image08.jpg" title="Изображение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733425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25</xdr:row>
      <xdr:rowOff>38100</xdr:rowOff>
    </xdr:from>
    <xdr:to>
      <xdr:col>0</xdr:col>
      <xdr:colOff>1419225</xdr:colOff>
      <xdr:row>25</xdr:row>
      <xdr:rowOff>876300</xdr:rowOff>
    </xdr:to>
    <xdr:pic>
      <xdr:nvPicPr>
        <xdr:cNvPr id="10" name="image07.jpg" title="Изображение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12954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26</xdr:row>
      <xdr:rowOff>9525</xdr:rowOff>
    </xdr:from>
    <xdr:to>
      <xdr:col>0</xdr:col>
      <xdr:colOff>1257300</xdr:colOff>
      <xdr:row>26</xdr:row>
      <xdr:rowOff>971550</xdr:rowOff>
    </xdr:to>
    <xdr:pic>
      <xdr:nvPicPr>
        <xdr:cNvPr id="11" name="image09.jpg" title="Изображение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1028700" cy="962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27</xdr:row>
      <xdr:rowOff>19050</xdr:rowOff>
    </xdr:from>
    <xdr:to>
      <xdr:col>0</xdr:col>
      <xdr:colOff>1371600</xdr:colOff>
      <xdr:row>27</xdr:row>
      <xdr:rowOff>971550</xdr:rowOff>
    </xdr:to>
    <xdr:pic>
      <xdr:nvPicPr>
        <xdr:cNvPr id="12" name="image10.jpg" title="Изображение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11049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133350</xdr:colOff>
      <xdr:row>15</xdr:row>
      <xdr:rowOff>19050</xdr:rowOff>
    </xdr:from>
    <xdr:to>
      <xdr:col>0</xdr:col>
      <xdr:colOff>1362075</xdr:colOff>
      <xdr:row>15</xdr:row>
      <xdr:rowOff>895350</xdr:rowOff>
    </xdr:to>
    <xdr:pic>
      <xdr:nvPicPr>
        <xdr:cNvPr id="13" name="image11.jpg" title="Изображение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1228725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17</xdr:row>
      <xdr:rowOff>38100</xdr:rowOff>
    </xdr:from>
    <xdr:to>
      <xdr:col>0</xdr:col>
      <xdr:colOff>1390650</xdr:colOff>
      <xdr:row>17</xdr:row>
      <xdr:rowOff>990600</xdr:rowOff>
    </xdr:to>
    <xdr:pic>
      <xdr:nvPicPr>
        <xdr:cNvPr id="14" name="image13.jpg" title="Изображение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12668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381000</xdr:colOff>
      <xdr:row>28</xdr:row>
      <xdr:rowOff>38100</xdr:rowOff>
    </xdr:from>
    <xdr:to>
      <xdr:col>0</xdr:col>
      <xdr:colOff>1038225</xdr:colOff>
      <xdr:row>28</xdr:row>
      <xdr:rowOff>990600</xdr:rowOff>
    </xdr:to>
    <xdr:pic>
      <xdr:nvPicPr>
        <xdr:cNvPr id="15" name="image14.jpg" title="Изображение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572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276225</xdr:colOff>
      <xdr:row>29</xdr:row>
      <xdr:rowOff>38100</xdr:rowOff>
    </xdr:from>
    <xdr:to>
      <xdr:col>0</xdr:col>
      <xdr:colOff>1238250</xdr:colOff>
      <xdr:row>29</xdr:row>
      <xdr:rowOff>990600</xdr:rowOff>
    </xdr:to>
    <xdr:pic>
      <xdr:nvPicPr>
        <xdr:cNvPr id="16" name="image12.jpg" title="Изображение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9620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30</xdr:row>
      <xdr:rowOff>19050</xdr:rowOff>
    </xdr:from>
    <xdr:to>
      <xdr:col>0</xdr:col>
      <xdr:colOff>1409700</xdr:colOff>
      <xdr:row>30</xdr:row>
      <xdr:rowOff>857250</xdr:rowOff>
    </xdr:to>
    <xdr:pic>
      <xdr:nvPicPr>
        <xdr:cNvPr id="17" name="image15.jpg" title="Изображение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13335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31</xdr:row>
      <xdr:rowOff>19050</xdr:rowOff>
    </xdr:from>
    <xdr:to>
      <xdr:col>0</xdr:col>
      <xdr:colOff>1524000</xdr:colOff>
      <xdr:row>31</xdr:row>
      <xdr:rowOff>904875</xdr:rowOff>
    </xdr:to>
    <xdr:pic>
      <xdr:nvPicPr>
        <xdr:cNvPr id="18" name="image18.jpg" title="Изображение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1485900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32</xdr:row>
      <xdr:rowOff>38100</xdr:rowOff>
    </xdr:from>
    <xdr:to>
      <xdr:col>0</xdr:col>
      <xdr:colOff>1485900</xdr:colOff>
      <xdr:row>32</xdr:row>
      <xdr:rowOff>933450</xdr:rowOff>
    </xdr:to>
    <xdr:pic>
      <xdr:nvPicPr>
        <xdr:cNvPr id="19" name="image16.jpg" title="Изображение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1447800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609600</xdr:colOff>
      <xdr:row>34</xdr:row>
      <xdr:rowOff>228600</xdr:rowOff>
    </xdr:from>
    <xdr:to>
      <xdr:col>0</xdr:col>
      <xdr:colOff>876300</xdr:colOff>
      <xdr:row>34</xdr:row>
      <xdr:rowOff>723900</xdr:rowOff>
    </xdr:to>
    <xdr:pic>
      <xdr:nvPicPr>
        <xdr:cNvPr id="20" name="image19.jpg" title="Изображение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266700" cy="495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238125</xdr:colOff>
      <xdr:row>35</xdr:row>
      <xdr:rowOff>38100</xdr:rowOff>
    </xdr:from>
    <xdr:to>
      <xdr:col>0</xdr:col>
      <xdr:colOff>1266825</xdr:colOff>
      <xdr:row>35</xdr:row>
      <xdr:rowOff>952500</xdr:rowOff>
    </xdr:to>
    <xdr:pic>
      <xdr:nvPicPr>
        <xdr:cNvPr id="21" name="image17.jpg" title="Изображение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1028700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238125</xdr:colOff>
      <xdr:row>92</xdr:row>
      <xdr:rowOff>38100</xdr:rowOff>
    </xdr:from>
    <xdr:to>
      <xdr:col>0</xdr:col>
      <xdr:colOff>1162050</xdr:colOff>
      <xdr:row>93</xdr:row>
      <xdr:rowOff>533400</xdr:rowOff>
    </xdr:to>
    <xdr:pic>
      <xdr:nvPicPr>
        <xdr:cNvPr id="22" name="image31.jpg" title="Изображение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923925" cy="962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247650</xdr:colOff>
      <xdr:row>94</xdr:row>
      <xdr:rowOff>9525</xdr:rowOff>
    </xdr:from>
    <xdr:to>
      <xdr:col>0</xdr:col>
      <xdr:colOff>1209675</xdr:colOff>
      <xdr:row>95</xdr:row>
      <xdr:rowOff>438150</xdr:rowOff>
    </xdr:to>
    <xdr:pic>
      <xdr:nvPicPr>
        <xdr:cNvPr id="23" name="image30.jpg" title="Изображение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96</xdr:row>
      <xdr:rowOff>0</xdr:rowOff>
    </xdr:from>
    <xdr:to>
      <xdr:col>0</xdr:col>
      <xdr:colOff>1152525</xdr:colOff>
      <xdr:row>97</xdr:row>
      <xdr:rowOff>428625</xdr:rowOff>
    </xdr:to>
    <xdr:pic>
      <xdr:nvPicPr>
        <xdr:cNvPr id="27" name="image37.jpg" title="Изображение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962025" cy="923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12</xdr:row>
      <xdr:rowOff>1028700</xdr:rowOff>
    </xdr:from>
    <xdr:to>
      <xdr:col>0</xdr:col>
      <xdr:colOff>1304925</xdr:colOff>
      <xdr:row>13</xdr:row>
      <xdr:rowOff>1038225</xdr:rowOff>
    </xdr:to>
    <xdr:pic>
      <xdr:nvPicPr>
        <xdr:cNvPr id="30" name="image21.jpg" title="Изображение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1133475" cy="10477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42</xdr:row>
      <xdr:rowOff>28575</xdr:rowOff>
    </xdr:from>
    <xdr:to>
      <xdr:col>0</xdr:col>
      <xdr:colOff>1257300</xdr:colOff>
      <xdr:row>42</xdr:row>
      <xdr:rowOff>1028700</xdr:rowOff>
    </xdr:to>
    <xdr:pic>
      <xdr:nvPicPr>
        <xdr:cNvPr id="31" name="image20.jpg" title="Изображение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1104900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43</xdr:row>
      <xdr:rowOff>38100</xdr:rowOff>
    </xdr:from>
    <xdr:to>
      <xdr:col>0</xdr:col>
      <xdr:colOff>1200150</xdr:colOff>
      <xdr:row>43</xdr:row>
      <xdr:rowOff>990600</xdr:rowOff>
    </xdr:to>
    <xdr:pic>
      <xdr:nvPicPr>
        <xdr:cNvPr id="32" name="image22.jpg" title="Изображение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104775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44</xdr:row>
      <xdr:rowOff>0</xdr:rowOff>
    </xdr:from>
    <xdr:to>
      <xdr:col>0</xdr:col>
      <xdr:colOff>1266825</xdr:colOff>
      <xdr:row>44</xdr:row>
      <xdr:rowOff>990600</xdr:rowOff>
    </xdr:to>
    <xdr:pic>
      <xdr:nvPicPr>
        <xdr:cNvPr id="33" name="image23.jpg" title="Изображение"/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11430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45</xdr:row>
      <xdr:rowOff>9525</xdr:rowOff>
    </xdr:from>
    <xdr:to>
      <xdr:col>0</xdr:col>
      <xdr:colOff>1295400</xdr:colOff>
      <xdr:row>45</xdr:row>
      <xdr:rowOff>1038225</xdr:rowOff>
    </xdr:to>
    <xdr:pic>
      <xdr:nvPicPr>
        <xdr:cNvPr id="34" name="image24.jpg" title="Изображение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110490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46</xdr:row>
      <xdr:rowOff>0</xdr:rowOff>
    </xdr:from>
    <xdr:to>
      <xdr:col>0</xdr:col>
      <xdr:colOff>1257300</xdr:colOff>
      <xdr:row>46</xdr:row>
      <xdr:rowOff>1000125</xdr:rowOff>
    </xdr:to>
    <xdr:pic>
      <xdr:nvPicPr>
        <xdr:cNvPr id="35" name="image25.jpg" title="Изображение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1104900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47</xdr:row>
      <xdr:rowOff>0</xdr:rowOff>
    </xdr:from>
    <xdr:to>
      <xdr:col>0</xdr:col>
      <xdr:colOff>1295400</xdr:colOff>
      <xdr:row>47</xdr:row>
      <xdr:rowOff>990600</xdr:rowOff>
    </xdr:to>
    <xdr:pic>
      <xdr:nvPicPr>
        <xdr:cNvPr id="36" name="image26.jpg" title="Изображение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11049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466725</xdr:colOff>
      <xdr:row>48</xdr:row>
      <xdr:rowOff>9525</xdr:rowOff>
    </xdr:from>
    <xdr:to>
      <xdr:col>0</xdr:col>
      <xdr:colOff>1038225</xdr:colOff>
      <xdr:row>48</xdr:row>
      <xdr:rowOff>1038225</xdr:rowOff>
    </xdr:to>
    <xdr:pic>
      <xdr:nvPicPr>
        <xdr:cNvPr id="37" name="image27.jpg" title="Изображение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57150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466725</xdr:colOff>
      <xdr:row>49</xdr:row>
      <xdr:rowOff>9525</xdr:rowOff>
    </xdr:from>
    <xdr:to>
      <xdr:col>0</xdr:col>
      <xdr:colOff>1000125</xdr:colOff>
      <xdr:row>49</xdr:row>
      <xdr:rowOff>1000125</xdr:rowOff>
    </xdr:to>
    <xdr:pic>
      <xdr:nvPicPr>
        <xdr:cNvPr id="38" name="image28.jpg" title="Изображение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5334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457200</xdr:colOff>
      <xdr:row>50</xdr:row>
      <xdr:rowOff>0</xdr:rowOff>
    </xdr:from>
    <xdr:to>
      <xdr:col>0</xdr:col>
      <xdr:colOff>990600</xdr:colOff>
      <xdr:row>50</xdr:row>
      <xdr:rowOff>990600</xdr:rowOff>
    </xdr:to>
    <xdr:pic>
      <xdr:nvPicPr>
        <xdr:cNvPr id="39" name="image34.jpg" title="Изображение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5334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495300</xdr:colOff>
      <xdr:row>51</xdr:row>
      <xdr:rowOff>0</xdr:rowOff>
    </xdr:from>
    <xdr:to>
      <xdr:col>0</xdr:col>
      <xdr:colOff>990600</xdr:colOff>
      <xdr:row>51</xdr:row>
      <xdr:rowOff>1114425</xdr:rowOff>
    </xdr:to>
    <xdr:pic>
      <xdr:nvPicPr>
        <xdr:cNvPr id="40" name="image43.jpg" title="Изображение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495300" cy="11144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304800</xdr:colOff>
      <xdr:row>54</xdr:row>
      <xdr:rowOff>0</xdr:rowOff>
    </xdr:from>
    <xdr:to>
      <xdr:col>0</xdr:col>
      <xdr:colOff>1257300</xdr:colOff>
      <xdr:row>54</xdr:row>
      <xdr:rowOff>990600</xdr:rowOff>
    </xdr:to>
    <xdr:pic>
      <xdr:nvPicPr>
        <xdr:cNvPr id="41" name="image35.jpg" title="Изображение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9525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238125</xdr:colOff>
      <xdr:row>55</xdr:row>
      <xdr:rowOff>9525</xdr:rowOff>
    </xdr:from>
    <xdr:to>
      <xdr:col>0</xdr:col>
      <xdr:colOff>1181100</xdr:colOff>
      <xdr:row>55</xdr:row>
      <xdr:rowOff>971550</xdr:rowOff>
    </xdr:to>
    <xdr:pic>
      <xdr:nvPicPr>
        <xdr:cNvPr id="42" name="image39.jpg" title="Изображение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942975" cy="962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304800</xdr:colOff>
      <xdr:row>58</xdr:row>
      <xdr:rowOff>9525</xdr:rowOff>
    </xdr:from>
    <xdr:to>
      <xdr:col>0</xdr:col>
      <xdr:colOff>1219200</xdr:colOff>
      <xdr:row>58</xdr:row>
      <xdr:rowOff>962025</xdr:rowOff>
    </xdr:to>
    <xdr:pic>
      <xdr:nvPicPr>
        <xdr:cNvPr id="43" name="image47.jpg" title="Изображение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9144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67</xdr:row>
      <xdr:rowOff>9525</xdr:rowOff>
    </xdr:from>
    <xdr:to>
      <xdr:col>0</xdr:col>
      <xdr:colOff>1257300</xdr:colOff>
      <xdr:row>67</xdr:row>
      <xdr:rowOff>752475</xdr:rowOff>
    </xdr:to>
    <xdr:pic>
      <xdr:nvPicPr>
        <xdr:cNvPr id="44" name="image40.jpg" title="Изображение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1028700" cy="7429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68</xdr:row>
      <xdr:rowOff>38100</xdr:rowOff>
    </xdr:from>
    <xdr:to>
      <xdr:col>0</xdr:col>
      <xdr:colOff>1447800</xdr:colOff>
      <xdr:row>68</xdr:row>
      <xdr:rowOff>876300</xdr:rowOff>
    </xdr:to>
    <xdr:pic>
      <xdr:nvPicPr>
        <xdr:cNvPr id="45" name="image36.jpg" title="Изображение"/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14097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69</xdr:row>
      <xdr:rowOff>0</xdr:rowOff>
    </xdr:from>
    <xdr:to>
      <xdr:col>0</xdr:col>
      <xdr:colOff>1485900</xdr:colOff>
      <xdr:row>69</xdr:row>
      <xdr:rowOff>762000</xdr:rowOff>
    </xdr:to>
    <xdr:pic>
      <xdr:nvPicPr>
        <xdr:cNvPr id="46" name="image45.jpg" title="Изображение"/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148590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71</xdr:row>
      <xdr:rowOff>19050</xdr:rowOff>
    </xdr:from>
    <xdr:to>
      <xdr:col>0</xdr:col>
      <xdr:colOff>1524000</xdr:colOff>
      <xdr:row>71</xdr:row>
      <xdr:rowOff>819150</xdr:rowOff>
    </xdr:to>
    <xdr:pic>
      <xdr:nvPicPr>
        <xdr:cNvPr id="47" name="image42.jpg" title="Изображение"/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1524000" cy="800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72</xdr:row>
      <xdr:rowOff>9525</xdr:rowOff>
    </xdr:from>
    <xdr:to>
      <xdr:col>0</xdr:col>
      <xdr:colOff>1352550</xdr:colOff>
      <xdr:row>72</xdr:row>
      <xdr:rowOff>981075</xdr:rowOff>
    </xdr:to>
    <xdr:pic>
      <xdr:nvPicPr>
        <xdr:cNvPr id="48" name="image50.jpg" title="Изображение"/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1200150" cy="9715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74</xdr:row>
      <xdr:rowOff>9525</xdr:rowOff>
    </xdr:from>
    <xdr:to>
      <xdr:col>0</xdr:col>
      <xdr:colOff>1419225</xdr:colOff>
      <xdr:row>74</xdr:row>
      <xdr:rowOff>923925</xdr:rowOff>
    </xdr:to>
    <xdr:pic>
      <xdr:nvPicPr>
        <xdr:cNvPr id="49" name="image41.jpg" title="Изображение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75</xdr:row>
      <xdr:rowOff>9525</xdr:rowOff>
    </xdr:from>
    <xdr:to>
      <xdr:col>0</xdr:col>
      <xdr:colOff>1524000</xdr:colOff>
      <xdr:row>75</xdr:row>
      <xdr:rowOff>866775</xdr:rowOff>
    </xdr:to>
    <xdr:pic>
      <xdr:nvPicPr>
        <xdr:cNvPr id="50" name="image46.jpg" title="Изображение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1485900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78</xdr:row>
      <xdr:rowOff>19050</xdr:rowOff>
    </xdr:from>
    <xdr:to>
      <xdr:col>0</xdr:col>
      <xdr:colOff>1295400</xdr:colOff>
      <xdr:row>78</xdr:row>
      <xdr:rowOff>1009650</xdr:rowOff>
    </xdr:to>
    <xdr:pic>
      <xdr:nvPicPr>
        <xdr:cNvPr id="51" name="image44.jpg" title="Изображение"/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10287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238125</xdr:colOff>
      <xdr:row>77</xdr:row>
      <xdr:rowOff>19050</xdr:rowOff>
    </xdr:from>
    <xdr:to>
      <xdr:col>0</xdr:col>
      <xdr:colOff>1304925</xdr:colOff>
      <xdr:row>77</xdr:row>
      <xdr:rowOff>1009650</xdr:rowOff>
    </xdr:to>
    <xdr:pic>
      <xdr:nvPicPr>
        <xdr:cNvPr id="52" name="image51.jpg" title="Изображение"/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10668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76</xdr:row>
      <xdr:rowOff>85725</xdr:rowOff>
    </xdr:from>
    <xdr:to>
      <xdr:col>0</xdr:col>
      <xdr:colOff>1333500</xdr:colOff>
      <xdr:row>76</xdr:row>
      <xdr:rowOff>971550</xdr:rowOff>
    </xdr:to>
    <xdr:pic>
      <xdr:nvPicPr>
        <xdr:cNvPr id="53" name="image49.jpg" title="Изображение"/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1104900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79</xdr:row>
      <xdr:rowOff>9525</xdr:rowOff>
    </xdr:from>
    <xdr:to>
      <xdr:col>0</xdr:col>
      <xdr:colOff>1257300</xdr:colOff>
      <xdr:row>79</xdr:row>
      <xdr:rowOff>1000125</xdr:rowOff>
    </xdr:to>
    <xdr:pic>
      <xdr:nvPicPr>
        <xdr:cNvPr id="54" name="image62.jpg" title="Изображение"/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80</xdr:row>
      <xdr:rowOff>19050</xdr:rowOff>
    </xdr:from>
    <xdr:to>
      <xdr:col>0</xdr:col>
      <xdr:colOff>1266825</xdr:colOff>
      <xdr:row>80</xdr:row>
      <xdr:rowOff>1019175</xdr:rowOff>
    </xdr:to>
    <xdr:pic>
      <xdr:nvPicPr>
        <xdr:cNvPr id="55" name="image59.jpg" title="Изображение"/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1066800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495300</xdr:colOff>
      <xdr:row>82</xdr:row>
      <xdr:rowOff>19050</xdr:rowOff>
    </xdr:from>
    <xdr:to>
      <xdr:col>0</xdr:col>
      <xdr:colOff>1038225</xdr:colOff>
      <xdr:row>82</xdr:row>
      <xdr:rowOff>1019175</xdr:rowOff>
    </xdr:to>
    <xdr:pic>
      <xdr:nvPicPr>
        <xdr:cNvPr id="56" name="image54.jpg" title="Изображение"/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542925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83</xdr:row>
      <xdr:rowOff>19050</xdr:rowOff>
    </xdr:from>
    <xdr:to>
      <xdr:col>0</xdr:col>
      <xdr:colOff>1104900</xdr:colOff>
      <xdr:row>83</xdr:row>
      <xdr:rowOff>895350</xdr:rowOff>
    </xdr:to>
    <xdr:pic>
      <xdr:nvPicPr>
        <xdr:cNvPr id="57" name="image48.jpg" title="Изображение"/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83820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84</xdr:row>
      <xdr:rowOff>9525</xdr:rowOff>
    </xdr:from>
    <xdr:to>
      <xdr:col>0</xdr:col>
      <xdr:colOff>1295400</xdr:colOff>
      <xdr:row>84</xdr:row>
      <xdr:rowOff>1038225</xdr:rowOff>
    </xdr:to>
    <xdr:pic>
      <xdr:nvPicPr>
        <xdr:cNvPr id="58" name="image55.jpg" title="Изображение"/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106680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457200</xdr:colOff>
      <xdr:row>85</xdr:row>
      <xdr:rowOff>19050</xdr:rowOff>
    </xdr:from>
    <xdr:to>
      <xdr:col>0</xdr:col>
      <xdr:colOff>1228725</xdr:colOff>
      <xdr:row>85</xdr:row>
      <xdr:rowOff>895350</xdr:rowOff>
    </xdr:to>
    <xdr:pic>
      <xdr:nvPicPr>
        <xdr:cNvPr id="59" name="image52.jpg" title="Изображение"/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771525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86</xdr:row>
      <xdr:rowOff>19050</xdr:rowOff>
    </xdr:from>
    <xdr:to>
      <xdr:col>0</xdr:col>
      <xdr:colOff>1257300</xdr:colOff>
      <xdr:row>86</xdr:row>
      <xdr:rowOff>1123950</xdr:rowOff>
    </xdr:to>
    <xdr:pic>
      <xdr:nvPicPr>
        <xdr:cNvPr id="60" name="image58.jpg" title="Изображение"/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914400" cy="1104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457200</xdr:colOff>
      <xdr:row>87</xdr:row>
      <xdr:rowOff>38100</xdr:rowOff>
    </xdr:from>
    <xdr:to>
      <xdr:col>0</xdr:col>
      <xdr:colOff>1114425</xdr:colOff>
      <xdr:row>87</xdr:row>
      <xdr:rowOff>990600</xdr:rowOff>
    </xdr:to>
    <xdr:pic>
      <xdr:nvPicPr>
        <xdr:cNvPr id="61" name="image53.jpg" title="Изображение"/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6572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419100</xdr:colOff>
      <xdr:row>88</xdr:row>
      <xdr:rowOff>38100</xdr:rowOff>
    </xdr:from>
    <xdr:to>
      <xdr:col>0</xdr:col>
      <xdr:colOff>1104900</xdr:colOff>
      <xdr:row>88</xdr:row>
      <xdr:rowOff>1028700</xdr:rowOff>
    </xdr:to>
    <xdr:pic>
      <xdr:nvPicPr>
        <xdr:cNvPr id="62" name="image70.jpg" title="Изображение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6858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98</xdr:row>
      <xdr:rowOff>85725</xdr:rowOff>
    </xdr:from>
    <xdr:to>
      <xdr:col>0</xdr:col>
      <xdr:colOff>1533525</xdr:colOff>
      <xdr:row>98</xdr:row>
      <xdr:rowOff>542925</xdr:rowOff>
    </xdr:to>
    <xdr:pic>
      <xdr:nvPicPr>
        <xdr:cNvPr id="63" name="image65.jpg" title="Изображение"/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1533525" cy="457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99</xdr:row>
      <xdr:rowOff>19050</xdr:rowOff>
    </xdr:from>
    <xdr:to>
      <xdr:col>0</xdr:col>
      <xdr:colOff>1162050</xdr:colOff>
      <xdr:row>99</xdr:row>
      <xdr:rowOff>781050</xdr:rowOff>
    </xdr:to>
    <xdr:pic>
      <xdr:nvPicPr>
        <xdr:cNvPr id="64" name="image71.jpg" title="Изображение"/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81915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100</xdr:row>
      <xdr:rowOff>38100</xdr:rowOff>
    </xdr:from>
    <xdr:to>
      <xdr:col>0</xdr:col>
      <xdr:colOff>1276350</xdr:colOff>
      <xdr:row>100</xdr:row>
      <xdr:rowOff>762000</xdr:rowOff>
    </xdr:to>
    <xdr:pic>
      <xdr:nvPicPr>
        <xdr:cNvPr id="65" name="image75.jpg" title="Изображение"/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1085850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101</xdr:row>
      <xdr:rowOff>0</xdr:rowOff>
    </xdr:from>
    <xdr:to>
      <xdr:col>0</xdr:col>
      <xdr:colOff>1457325</xdr:colOff>
      <xdr:row>101</xdr:row>
      <xdr:rowOff>885825</xdr:rowOff>
    </xdr:to>
    <xdr:pic>
      <xdr:nvPicPr>
        <xdr:cNvPr id="66" name="image82.jpg" title="Изображение"/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1381125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276225</xdr:colOff>
      <xdr:row>10</xdr:row>
      <xdr:rowOff>28575</xdr:rowOff>
    </xdr:from>
    <xdr:to>
      <xdr:col>0</xdr:col>
      <xdr:colOff>1247775</xdr:colOff>
      <xdr:row>10</xdr:row>
      <xdr:rowOff>1019175</xdr:rowOff>
    </xdr:to>
    <xdr:pic>
      <xdr:nvPicPr>
        <xdr:cNvPr id="67" name="image56.jpg" title="Изображение"/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247650</xdr:colOff>
      <xdr:row>11</xdr:row>
      <xdr:rowOff>0</xdr:rowOff>
    </xdr:from>
    <xdr:to>
      <xdr:col>0</xdr:col>
      <xdr:colOff>1238250</xdr:colOff>
      <xdr:row>11</xdr:row>
      <xdr:rowOff>1028700</xdr:rowOff>
    </xdr:to>
    <xdr:pic>
      <xdr:nvPicPr>
        <xdr:cNvPr id="68" name="image57.jpg" title="Изображение"/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99060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457200</xdr:colOff>
      <xdr:row>56</xdr:row>
      <xdr:rowOff>0</xdr:rowOff>
    </xdr:from>
    <xdr:to>
      <xdr:col>0</xdr:col>
      <xdr:colOff>1066800</xdr:colOff>
      <xdr:row>56</xdr:row>
      <xdr:rowOff>952500</xdr:rowOff>
    </xdr:to>
    <xdr:pic>
      <xdr:nvPicPr>
        <xdr:cNvPr id="69" name="image83.jpg" title="Изображение"/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457200</xdr:colOff>
      <xdr:row>57</xdr:row>
      <xdr:rowOff>38100</xdr:rowOff>
    </xdr:from>
    <xdr:to>
      <xdr:col>0</xdr:col>
      <xdr:colOff>1038225</xdr:colOff>
      <xdr:row>57</xdr:row>
      <xdr:rowOff>990600</xdr:rowOff>
    </xdr:to>
    <xdr:pic>
      <xdr:nvPicPr>
        <xdr:cNvPr id="70" name="image72.jpg" title="Изображение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5810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238125</xdr:colOff>
      <xdr:row>36</xdr:row>
      <xdr:rowOff>38100</xdr:rowOff>
    </xdr:from>
    <xdr:to>
      <xdr:col>0</xdr:col>
      <xdr:colOff>1209675</xdr:colOff>
      <xdr:row>36</xdr:row>
      <xdr:rowOff>933450</xdr:rowOff>
    </xdr:to>
    <xdr:pic>
      <xdr:nvPicPr>
        <xdr:cNvPr id="71" name="image60.jpg" title="Изображение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971550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37</xdr:row>
      <xdr:rowOff>38100</xdr:rowOff>
    </xdr:from>
    <xdr:to>
      <xdr:col>0</xdr:col>
      <xdr:colOff>1228725</xdr:colOff>
      <xdr:row>37</xdr:row>
      <xdr:rowOff>990600</xdr:rowOff>
    </xdr:to>
    <xdr:pic>
      <xdr:nvPicPr>
        <xdr:cNvPr id="72" name="image61.jpg" title="Изображение"/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1000125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504825</xdr:colOff>
      <xdr:row>34</xdr:row>
      <xdr:rowOff>38100</xdr:rowOff>
    </xdr:from>
    <xdr:to>
      <xdr:col>0</xdr:col>
      <xdr:colOff>1000125</xdr:colOff>
      <xdr:row>34</xdr:row>
      <xdr:rowOff>952500</xdr:rowOff>
    </xdr:to>
    <xdr:pic>
      <xdr:nvPicPr>
        <xdr:cNvPr id="73" name="image19.jpg" title="Изображение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495300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276225</xdr:colOff>
      <xdr:row>16</xdr:row>
      <xdr:rowOff>0</xdr:rowOff>
    </xdr:from>
    <xdr:to>
      <xdr:col>0</xdr:col>
      <xdr:colOff>1266825</xdr:colOff>
      <xdr:row>16</xdr:row>
      <xdr:rowOff>800100</xdr:rowOff>
    </xdr:to>
    <xdr:pic>
      <xdr:nvPicPr>
        <xdr:cNvPr id="74" name="image63.jpg" title="Изображение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990600" cy="800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39</xdr:row>
      <xdr:rowOff>19050</xdr:rowOff>
    </xdr:from>
    <xdr:to>
      <xdr:col>0</xdr:col>
      <xdr:colOff>1495425</xdr:colOff>
      <xdr:row>39</xdr:row>
      <xdr:rowOff>1009650</xdr:rowOff>
    </xdr:to>
    <xdr:pic>
      <xdr:nvPicPr>
        <xdr:cNvPr id="75" name="image64.jpg" title="Изображение"/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14859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28575</xdr:colOff>
      <xdr:row>40</xdr:row>
      <xdr:rowOff>9525</xdr:rowOff>
    </xdr:from>
    <xdr:to>
      <xdr:col>0</xdr:col>
      <xdr:colOff>1514475</xdr:colOff>
      <xdr:row>40</xdr:row>
      <xdr:rowOff>1000125</xdr:rowOff>
    </xdr:to>
    <xdr:pic>
      <xdr:nvPicPr>
        <xdr:cNvPr id="76" name="image66.jpg" title="Изображение"/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14859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23</xdr:row>
      <xdr:rowOff>9525</xdr:rowOff>
    </xdr:from>
    <xdr:to>
      <xdr:col>0</xdr:col>
      <xdr:colOff>1219200</xdr:colOff>
      <xdr:row>23</xdr:row>
      <xdr:rowOff>1000125</xdr:rowOff>
    </xdr:to>
    <xdr:pic>
      <xdr:nvPicPr>
        <xdr:cNvPr id="77" name="image67.jpg" title="Изображение"/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9525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304800</xdr:colOff>
      <xdr:row>38</xdr:row>
      <xdr:rowOff>9525</xdr:rowOff>
    </xdr:from>
    <xdr:to>
      <xdr:col>0</xdr:col>
      <xdr:colOff>1143000</xdr:colOff>
      <xdr:row>38</xdr:row>
      <xdr:rowOff>962025</xdr:rowOff>
    </xdr:to>
    <xdr:pic>
      <xdr:nvPicPr>
        <xdr:cNvPr id="78" name="image68.jpg" title="Изображение"/>
        <xdr:cNvPicPr preferRelativeResize="0"/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8382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352425</xdr:colOff>
      <xdr:row>18</xdr:row>
      <xdr:rowOff>0</xdr:rowOff>
    </xdr:from>
    <xdr:to>
      <xdr:col>0</xdr:col>
      <xdr:colOff>1152525</xdr:colOff>
      <xdr:row>18</xdr:row>
      <xdr:rowOff>952500</xdr:rowOff>
    </xdr:to>
    <xdr:pic>
      <xdr:nvPicPr>
        <xdr:cNvPr id="79" name="image69.jpg" title="Изображение"/>
        <xdr:cNvPicPr preferRelativeResize="0"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8001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62</xdr:row>
      <xdr:rowOff>19050</xdr:rowOff>
    </xdr:from>
    <xdr:to>
      <xdr:col>0</xdr:col>
      <xdr:colOff>1381125</xdr:colOff>
      <xdr:row>62</xdr:row>
      <xdr:rowOff>1133475</xdr:rowOff>
    </xdr:to>
    <xdr:pic>
      <xdr:nvPicPr>
        <xdr:cNvPr id="80" name="image76.jpg" title="Изображение"/>
        <xdr:cNvPicPr preferRelativeResize="0"/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1181100" cy="11144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419100</xdr:colOff>
      <xdr:row>61</xdr:row>
      <xdr:rowOff>19050</xdr:rowOff>
    </xdr:from>
    <xdr:to>
      <xdr:col>0</xdr:col>
      <xdr:colOff>1076325</xdr:colOff>
      <xdr:row>61</xdr:row>
      <xdr:rowOff>895350</xdr:rowOff>
    </xdr:to>
    <xdr:pic>
      <xdr:nvPicPr>
        <xdr:cNvPr id="81" name="image80.jpg" title="Изображение"/>
        <xdr:cNvPicPr preferRelativeResize="0"/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657225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85725</xdr:colOff>
      <xdr:row>63</xdr:row>
      <xdr:rowOff>38100</xdr:rowOff>
    </xdr:from>
    <xdr:to>
      <xdr:col>0</xdr:col>
      <xdr:colOff>1381125</xdr:colOff>
      <xdr:row>63</xdr:row>
      <xdr:rowOff>1143000</xdr:rowOff>
    </xdr:to>
    <xdr:pic>
      <xdr:nvPicPr>
        <xdr:cNvPr id="82" name="image81.jpg" title="Изображение"/>
        <xdr:cNvPicPr preferRelativeResize="0"/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1295400" cy="1104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89</xdr:row>
      <xdr:rowOff>19050</xdr:rowOff>
    </xdr:from>
    <xdr:to>
      <xdr:col>0</xdr:col>
      <xdr:colOff>1257300</xdr:colOff>
      <xdr:row>89</xdr:row>
      <xdr:rowOff>1047750</xdr:rowOff>
    </xdr:to>
    <xdr:pic>
      <xdr:nvPicPr>
        <xdr:cNvPr id="83" name="image77.jpg" title="Изображение"/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102870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90</xdr:row>
      <xdr:rowOff>9525</xdr:rowOff>
    </xdr:from>
    <xdr:to>
      <xdr:col>0</xdr:col>
      <xdr:colOff>1114425</xdr:colOff>
      <xdr:row>90</xdr:row>
      <xdr:rowOff>1038225</xdr:rowOff>
    </xdr:to>
    <xdr:pic>
      <xdr:nvPicPr>
        <xdr:cNvPr id="84" name="image79.jpg" title="Изображение"/>
        <xdr:cNvPicPr preferRelativeResize="0"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771525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19</xdr:row>
      <xdr:rowOff>9525</xdr:rowOff>
    </xdr:from>
    <xdr:to>
      <xdr:col>0</xdr:col>
      <xdr:colOff>1228725</xdr:colOff>
      <xdr:row>19</xdr:row>
      <xdr:rowOff>981075</xdr:rowOff>
    </xdr:to>
    <xdr:pic>
      <xdr:nvPicPr>
        <xdr:cNvPr id="85" name="image73.jpg" title="Изображение"/>
        <xdr:cNvPicPr preferRelativeResize="0"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1038225" cy="9715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20</xdr:row>
      <xdr:rowOff>0</xdr:rowOff>
    </xdr:from>
    <xdr:to>
      <xdr:col>0</xdr:col>
      <xdr:colOff>1219200</xdr:colOff>
      <xdr:row>20</xdr:row>
      <xdr:rowOff>990600</xdr:rowOff>
    </xdr:to>
    <xdr:pic>
      <xdr:nvPicPr>
        <xdr:cNvPr id="86" name="image74.jpg" title="Изображение"/>
        <xdr:cNvPicPr preferRelativeResize="0"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65</xdr:row>
      <xdr:rowOff>19050</xdr:rowOff>
    </xdr:from>
    <xdr:to>
      <xdr:col>0</xdr:col>
      <xdr:colOff>1200150</xdr:colOff>
      <xdr:row>65</xdr:row>
      <xdr:rowOff>819150</xdr:rowOff>
    </xdr:to>
    <xdr:pic>
      <xdr:nvPicPr>
        <xdr:cNvPr id="87" name="image84.jpg" title="Изображение"/>
        <xdr:cNvPicPr preferRelativeResize="0"/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971550" cy="800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381000</xdr:colOff>
      <xdr:row>60</xdr:row>
      <xdr:rowOff>0</xdr:rowOff>
    </xdr:from>
    <xdr:to>
      <xdr:col>0</xdr:col>
      <xdr:colOff>1257300</xdr:colOff>
      <xdr:row>60</xdr:row>
      <xdr:rowOff>876300</xdr:rowOff>
    </xdr:to>
    <xdr:pic>
      <xdr:nvPicPr>
        <xdr:cNvPr id="88" name="image85.jpg" title="Изображение"/>
        <xdr:cNvPicPr preferRelativeResize="0"/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87630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8</xdr:row>
      <xdr:rowOff>0</xdr:rowOff>
    </xdr:from>
    <xdr:to>
      <xdr:col>0</xdr:col>
      <xdr:colOff>1447800</xdr:colOff>
      <xdr:row>8</xdr:row>
      <xdr:rowOff>1000125</xdr:rowOff>
    </xdr:to>
    <xdr:pic>
      <xdr:nvPicPr>
        <xdr:cNvPr id="89" name="image78.jpg" title="Изображение"/>
        <xdr:cNvPicPr preferRelativeResize="0"/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1371600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70</xdr:row>
      <xdr:rowOff>9525</xdr:rowOff>
    </xdr:from>
    <xdr:to>
      <xdr:col>0</xdr:col>
      <xdr:colOff>1457325</xdr:colOff>
      <xdr:row>70</xdr:row>
      <xdr:rowOff>923925</xdr:rowOff>
    </xdr:to>
    <xdr:pic>
      <xdr:nvPicPr>
        <xdr:cNvPr id="90" name="image87.jpg" title="Изображение"/>
        <xdr:cNvPicPr preferRelativeResize="0"/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1381125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73</xdr:row>
      <xdr:rowOff>9525</xdr:rowOff>
    </xdr:from>
    <xdr:to>
      <xdr:col>0</xdr:col>
      <xdr:colOff>1457325</xdr:colOff>
      <xdr:row>73</xdr:row>
      <xdr:rowOff>1000125</xdr:rowOff>
    </xdr:to>
    <xdr:pic>
      <xdr:nvPicPr>
        <xdr:cNvPr id="91" name="image86.jpg" title="Изображение"/>
        <xdr:cNvPicPr preferRelativeResize="0"/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52</xdr:row>
      <xdr:rowOff>38100</xdr:rowOff>
    </xdr:from>
    <xdr:to>
      <xdr:col>0</xdr:col>
      <xdr:colOff>1257300</xdr:colOff>
      <xdr:row>52</xdr:row>
      <xdr:rowOff>952500</xdr:rowOff>
    </xdr:to>
    <xdr:pic>
      <xdr:nvPicPr>
        <xdr:cNvPr id="92" name="image88.jpg" title="Изображение"/>
        <xdr:cNvPicPr preferRelativeResize="0"/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1066800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53</xdr:row>
      <xdr:rowOff>38100</xdr:rowOff>
    </xdr:from>
    <xdr:to>
      <xdr:col>0</xdr:col>
      <xdr:colOff>1295400</xdr:colOff>
      <xdr:row>53</xdr:row>
      <xdr:rowOff>990600</xdr:rowOff>
    </xdr:to>
    <xdr:pic>
      <xdr:nvPicPr>
        <xdr:cNvPr id="93" name="image89.jpg" title="Изображение"/>
        <xdr:cNvPicPr preferRelativeResize="0"/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11049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102</xdr:row>
      <xdr:rowOff>9525</xdr:rowOff>
    </xdr:from>
    <xdr:to>
      <xdr:col>0</xdr:col>
      <xdr:colOff>1371600</xdr:colOff>
      <xdr:row>102</xdr:row>
      <xdr:rowOff>847725</xdr:rowOff>
    </xdr:to>
    <xdr:pic>
      <xdr:nvPicPr>
        <xdr:cNvPr id="94" name="image90.jpg" title="Изображение"/>
        <xdr:cNvPicPr preferRelativeResize="0"/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12954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304800</xdr:colOff>
      <xdr:row>103</xdr:row>
      <xdr:rowOff>38100</xdr:rowOff>
    </xdr:from>
    <xdr:to>
      <xdr:col>0</xdr:col>
      <xdr:colOff>1143000</xdr:colOff>
      <xdr:row>103</xdr:row>
      <xdr:rowOff>876300</xdr:rowOff>
    </xdr:to>
    <xdr:pic>
      <xdr:nvPicPr>
        <xdr:cNvPr id="95" name="image91.jpg" title="Изображение"/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838200" cy="838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1" Type="http://schemas.openxmlformats.org/officeDocument/2006/relationships/hyperlink" Target="http://vsesoki.ru/page/test" TargetMode="External"/><Relationship Id="rId102" Type="http://schemas.openxmlformats.org/officeDocument/2006/relationships/hyperlink" Target="https://www.youtube.com/watch?v=m46XF3zYDa8&amp;feature=youtu.be" TargetMode="External"/><Relationship Id="rId103" Type="http://schemas.openxmlformats.org/officeDocument/2006/relationships/drawing" Target="../drawings/drawing1.xml"/><Relationship Id="rId1" Type="http://schemas.openxmlformats.org/officeDocument/2006/relationships/hyperlink" Target="http://vsesoki.ru/page/brend-tribest" TargetMode="External"/><Relationship Id="rId2" Type="http://schemas.openxmlformats.org/officeDocument/2006/relationships/hyperlink" Target="http://vsesoki.ru/collection/gorizontalnye-dvushnekovye/product/tribest-green-star-elite-gse-5000" TargetMode="External"/><Relationship Id="rId3" Type="http://schemas.openxmlformats.org/officeDocument/2006/relationships/hyperlink" Target="http://vsesoki.ru/collection/gorizontalnye-dvushnekovye/product/tribest-green-star-elite-gse-5300" TargetMode="External"/><Relationship Id="rId4" Type="http://schemas.openxmlformats.org/officeDocument/2006/relationships/hyperlink" Target="http://vsesoki.ru/collection/gorizontalnye-dvushnekovye/product/sokovyzhimalka-tribest-green-star-elite-gse-6000" TargetMode="External"/><Relationship Id="rId5" Type="http://schemas.openxmlformats.org/officeDocument/2006/relationships/hyperlink" Target="http://vsesoki.ru/collection/tribest/product/tribest-slowstar-sw-2000-b" TargetMode="External"/><Relationship Id="rId6" Type="http://schemas.openxmlformats.org/officeDocument/2006/relationships/hyperlink" Target="http://vsesoki.ru/collection/sedona/product/sedona-express-sd-6780" TargetMode="External"/><Relationship Id="rId7" Type="http://schemas.openxmlformats.org/officeDocument/2006/relationships/hyperlink" Target="http://vsesoki.ru/collection/sedona/product/sedona-express-2015" TargetMode="External"/><Relationship Id="rId8" Type="http://schemas.openxmlformats.org/officeDocument/2006/relationships/hyperlink" Target="http://vsesoki.ru/collection/degidratory/product/degidrator-sedona-combo-rawfood-sd-p9150" TargetMode="External"/><Relationship Id="rId9" Type="http://schemas.openxmlformats.org/officeDocument/2006/relationships/hyperlink" Target="http://vsesoki.ru/collection/tribest/product/degidrator-sedona-combo-rawfood-sd-p9150-2" TargetMode="External"/><Relationship Id="rId10" Type="http://schemas.openxmlformats.org/officeDocument/2006/relationships/hyperlink" Target="http://vsesoki.ru/collection/degidratory-sushilki/product/sedona-sd-p9000" TargetMode="External"/><Relationship Id="rId11" Type="http://schemas.openxmlformats.org/officeDocument/2006/relationships/hyperlink" Target="http://vsesoki.ru/collection/degidratory/product/listy-dlya-sushki-plotnye" TargetMode="External"/><Relationship Id="rId12" Type="http://schemas.openxmlformats.org/officeDocument/2006/relationships/hyperlink" Target="http://vsesoki.ru/collection/degidratory/product/listy-dlya-sushki-myagkie" TargetMode="External"/><Relationship Id="rId13" Type="http://schemas.openxmlformats.org/officeDocument/2006/relationships/hyperlink" Target="http://vsesoki.ru/collection/degidratory/product/listy-dlya-sushki-teflonovye" TargetMode="External"/><Relationship Id="rId14" Type="http://schemas.openxmlformats.org/officeDocument/2006/relationships/hyperlink" Target="http://vsesoki.ru/collection/sedona/product/listy-dlya-sushki-sedona-express-silikonovye-3-sht" TargetMode="External"/><Relationship Id="rId15" Type="http://schemas.openxmlformats.org/officeDocument/2006/relationships/hyperlink" Target="http://vsesoki.ru/collection/sedona/product/listy-dlya-sushki-sedona-express-polipropilen-3-sht" TargetMode="External"/><Relationship Id="rId16" Type="http://schemas.openxmlformats.org/officeDocument/2006/relationships/hyperlink" Target="http://vsesoki.ru/collection/sedona/product/listy-dlya-sushki-sedona-express-teflonovye-3-sht" TargetMode="External"/><Relationship Id="rId17" Type="http://schemas.openxmlformats.org/officeDocument/2006/relationships/hyperlink" Target="http://vsesoki.ru/collection/gorizontalnye-odnoshnekovye/product/tribest-solostar-3" TargetMode="External"/><Relationship Id="rId18" Type="http://schemas.openxmlformats.org/officeDocument/2006/relationships/hyperlink" Target="http://vsesoki.ru/collection/gorizontalnye-odnoshnekovye/product/nabor-osnova-ot-tribest-z-star-z-710-tribest-solostar-3" TargetMode="External"/><Relationship Id="rId19" Type="http://schemas.openxmlformats.org/officeDocument/2006/relationships/hyperlink" Target="http://vsesoki.ru/product/sokovyzhimalka-tribest-solostar-4" TargetMode="External"/><Relationship Id="rId30" Type="http://schemas.openxmlformats.org/officeDocument/2006/relationships/hyperlink" Target="http://vsesoki.ru/collection/kategoriya-3/product/lequip-lb-32hp-iii-1014-new" TargetMode="External"/><Relationship Id="rId31" Type="http://schemas.openxmlformats.org/officeDocument/2006/relationships/hyperlink" Target="http://vsesoki.ru/collection/kategoriya-3/product/lequip-lb-32hc" TargetMode="External"/><Relationship Id="rId32" Type="http://schemas.openxmlformats.org/officeDocument/2006/relationships/hyperlink" Target="http://vsesoki.ru/collection/lequip-2/product/infrakrasnyy-degidrator-ir-d5" TargetMode="External"/><Relationship Id="rId33" Type="http://schemas.openxmlformats.org/officeDocument/2006/relationships/hyperlink" Target="http://vsesoki.ru/collection/lequip-2/product/degidrator-lequip-d-cube-ld-9013" TargetMode="External"/><Relationship Id="rId34" Type="http://schemas.openxmlformats.org/officeDocument/2006/relationships/hyperlink" Target="http://vsesoki.ru/collection/lequip-2/product/degidrator-lequip-d-cube-max-ld-9013m" TargetMode="External"/><Relationship Id="rId35" Type="http://schemas.openxmlformats.org/officeDocument/2006/relationships/hyperlink" Target="http://vsesoki.ru/collection/lequip-2/product/lotok-v-sbore-dlya-lequip-d-cube-2" TargetMode="External"/><Relationship Id="rId36" Type="http://schemas.openxmlformats.org/officeDocument/2006/relationships/hyperlink" Target="http://vsesoki.ru/collection/lequip-2/product/silikonovaya-formochka-dlya-pastily-k-lequip-d-cube" TargetMode="External"/><Relationship Id="rId37" Type="http://schemas.openxmlformats.org/officeDocument/2006/relationships/hyperlink" Target="http://vsesoki.ru/page/sana-by-omega" TargetMode="External"/><Relationship Id="rId38" Type="http://schemas.openxmlformats.org/officeDocument/2006/relationships/hyperlink" Target="http://vsesoki.ru/collection/omega/product/sana-juicer-euj-707-metallik" TargetMode="External"/><Relationship Id="rId39" Type="http://schemas.openxmlformats.org/officeDocument/2006/relationships/hyperlink" Target="http://vsesoki.ru/collection/omega/product/sana-juicer-euj-707-belaya" TargetMode="External"/><Relationship Id="rId50" Type="http://schemas.openxmlformats.org/officeDocument/2006/relationships/hyperlink" Target="http://vsesoki.ru/product/omega-8004" TargetMode="External"/><Relationship Id="rId51" Type="http://schemas.openxmlformats.org/officeDocument/2006/relationships/hyperlink" Target="http://vsesoki.ru/collection/omega/product/omega-juicer-8226-oscar-da-900-v-hrome" TargetMode="External"/><Relationship Id="rId52" Type="http://schemas.openxmlformats.org/officeDocument/2006/relationships/hyperlink" Target="http://vsesoki.ru/collection/ruchnie/product/sokovyzhimalka-pressovaya-sana-citrus-press-chernaya" TargetMode="External"/><Relationship Id="rId53" Type="http://schemas.openxmlformats.org/officeDocument/2006/relationships/hyperlink" Target="http://vsesoki.ru/collection/omega/product/sana-citrus-press" TargetMode="External"/><Relationship Id="rId54" Type="http://schemas.openxmlformats.org/officeDocument/2006/relationships/hyperlink" Target="http://vsesoki.ru/collection/maslopressy/product/maslopress-sana-oil-extractor" TargetMode="External"/><Relationship Id="rId55" Type="http://schemas.openxmlformats.org/officeDocument/2006/relationships/hyperlink" Target="http://vsesoki.ru/page/lexen" TargetMode="External"/><Relationship Id="rId56" Type="http://schemas.openxmlformats.org/officeDocument/2006/relationships/hyperlink" Target="http://vsesoki.ru/collection/ruchnie/product/sokovyzhimalka-ruchnaya-healthy-juicer" TargetMode="External"/><Relationship Id="rId57" Type="http://schemas.openxmlformats.org/officeDocument/2006/relationships/hyperlink" Target="http://vsesoki.ru/collection/ruchnie/product/sokovyzhimalka-ruchnaya-healthy-juicer" TargetMode="External"/><Relationship Id="rId58" Type="http://schemas.openxmlformats.org/officeDocument/2006/relationships/hyperlink" Target="http://vsesoki.ru/collection/ruchnie/product/sokovyzhimalka-ruchnaya-wheatgrass-manual-juicer" TargetMode="External"/><Relationship Id="rId59" Type="http://schemas.openxmlformats.org/officeDocument/2006/relationships/hyperlink" Target="http://vsesoki.ru/collection/ruchnie/product/sokovyzhimalka-ruchnaya-koju-juicer" TargetMode="External"/><Relationship Id="rId70" Type="http://schemas.openxmlformats.org/officeDocument/2006/relationships/hyperlink" Target="http://vsesoki.ru/collection/excalibur/product/D502SHD" TargetMode="External"/><Relationship Id="rId71" Type="http://schemas.openxmlformats.org/officeDocument/2006/relationships/hyperlink" Target="http://vsesoki.ru/collection/excalibur/product/excalibur-ss-d902shd-9-lotkov-iz-nerzhaveyuschey-stali-korpus-iz-nerzhaveyuschey-stali" TargetMode="External"/><Relationship Id="rId72" Type="http://schemas.openxmlformats.org/officeDocument/2006/relationships/hyperlink" Target="http://vsesoki.ru/collection/excalibur/product/degidrator-excalibur-premium-10-lotkov" TargetMode="External"/><Relationship Id="rId73" Type="http://schemas.openxmlformats.org/officeDocument/2006/relationships/hyperlink" Target="http://vsesoki.ru/collection/excalibur/product/paraflexx-premium-30x30-sm" TargetMode="External"/><Relationship Id="rId74" Type="http://schemas.openxmlformats.org/officeDocument/2006/relationships/hyperlink" Target="http://vsesoki.ru/collection/excalibur/product/paraflexx-ultra-30x30-sm" TargetMode="External"/><Relationship Id="rId75" Type="http://schemas.openxmlformats.org/officeDocument/2006/relationships/hyperlink" Target="http://vsesoki.ru/collection/excalibur/product/paraflexx-premium-38x38-sm" TargetMode="External"/><Relationship Id="rId76" Type="http://schemas.openxmlformats.org/officeDocument/2006/relationships/hyperlink" Target="http://vsesoki.ru/collection/excalibur/product/paraflexx-ultra-38x38-sm" TargetMode="External"/><Relationship Id="rId77" Type="http://schemas.openxmlformats.org/officeDocument/2006/relationships/hyperlink" Target="http://vsesoki.ru/collection/ruchnye-melnitsy/product/melnitsa-komo-handmill-ruchnaya" TargetMode="External"/><Relationship Id="rId78" Type="http://schemas.openxmlformats.org/officeDocument/2006/relationships/hyperlink" Target="http://vsesoki.ru/collection/ruchnye-melnitsy/product/elektricheskiy-motorprivod-komo-hand-mill" TargetMode="External"/><Relationship Id="rId79" Type="http://schemas.openxmlformats.org/officeDocument/2006/relationships/hyperlink" Target="http://vsesoki.ru/collection/ruchnye-melnitsy/product/komo-hand-mill-combo" TargetMode="External"/><Relationship Id="rId90" Type="http://schemas.openxmlformats.org/officeDocument/2006/relationships/hyperlink" Target="http://vsesoki.ru/collection/Massazh-limfodrenazh-pressoterapija/product/welbutech-7-liner-zam-02" TargetMode="External"/><Relationship Id="rId91" Type="http://schemas.openxmlformats.org/officeDocument/2006/relationships/hyperlink" Target="http://vsesoki.ru/collection/Massazh-limfodrenazh-pressoterapija/product/welbutech-7-liner-zam-02" TargetMode="External"/><Relationship Id="rId92" Type="http://schemas.openxmlformats.org/officeDocument/2006/relationships/hyperlink" Target="http://vsesoki.ru/collection/dopolnitelnye-optsii/product/manzheta-dlya-ruki-seven-liner-zamzam" TargetMode="External"/><Relationship Id="rId93" Type="http://schemas.openxmlformats.org/officeDocument/2006/relationships/hyperlink" Target="http://vsesoki.ru/collection/dopolnitelnye-optsii/product/manzheta-dlya-talii-seven-liner-zamzam" TargetMode="External"/><Relationship Id="rId94" Type="http://schemas.openxmlformats.org/officeDocument/2006/relationships/hyperlink" Target="http://vsesoki.ru/collection/dopolnitelnye-optsii/product/rasshiritel-dlya-manzhet-nogi-seven-liner-zamzam" TargetMode="External"/><Relationship Id="rId95" Type="http://schemas.openxmlformats.org/officeDocument/2006/relationships/hyperlink" Target="http://vsesoki.ru/collection/dopolnitelnye-optsii/product/rasshiritel-dlya-manzhet-nogi-seven-liner-zamzam" TargetMode="External"/><Relationship Id="rId96" Type="http://schemas.openxmlformats.org/officeDocument/2006/relationships/hyperlink" Target="http://vsesoki.ru/collection/dopolnitelnye-optsii/product/rasshiritel-manzhety-dlya-talii-seven-liner-zam-zam" TargetMode="External"/><Relationship Id="rId97" Type="http://schemas.openxmlformats.org/officeDocument/2006/relationships/hyperlink" Target="http://vsesoki.ru/collection/dopolnitelnye-optsii/product/manzheta-shorty-seven-liner-zam-zam" TargetMode="External"/><Relationship Id="rId98" Type="http://schemas.openxmlformats.org/officeDocument/2006/relationships/hyperlink" Target="https://www.youtube.com/watch?v=FxYAyvGIugc" TargetMode="External"/><Relationship Id="rId99" Type="http://schemas.openxmlformats.org/officeDocument/2006/relationships/hyperlink" Target="http://vsesoki.ru/page/test" TargetMode="External"/><Relationship Id="rId20" Type="http://schemas.openxmlformats.org/officeDocument/2006/relationships/hyperlink" Target="http://vsesoki.ru/collection/proraschivateli/product/tribest-fl-3000-f" TargetMode="External"/><Relationship Id="rId21" Type="http://schemas.openxmlformats.org/officeDocument/2006/relationships/hyperlink" Target="http://vsesoki.ru/collection/proraschivateli/product/dopolnitelnyy-lotok-dlya-tribest-fl-3000-f" TargetMode="External"/><Relationship Id="rId22" Type="http://schemas.openxmlformats.org/officeDocument/2006/relationships/hyperlink" Target="http://vsesoki.ru/collection/ruchnie/product/tribest-z-star-z-710-2" TargetMode="External"/><Relationship Id="rId23" Type="http://schemas.openxmlformats.org/officeDocument/2006/relationships/hyperlink" Target="http://vsesoki.ru/collection/ruchnie/product/osnova-ot-tribest-z-star-z-710" TargetMode="External"/><Relationship Id="rId24" Type="http://schemas.openxmlformats.org/officeDocument/2006/relationships/hyperlink" Target="http://vsesoki.ru/collection/kategoriya-1/product/tribest-pb-150" TargetMode="External"/><Relationship Id="rId25" Type="http://schemas.openxmlformats.org/officeDocument/2006/relationships/hyperlink" Target="http://vsesoki.ru/collection/kategoriya-1/product/tribest-pb-250" TargetMode="External"/><Relationship Id="rId26" Type="http://schemas.openxmlformats.org/officeDocument/2006/relationships/hyperlink" Target="http://vsesoki.ru/collection/kategoriya-1/product/tribest-pb-250xl" TargetMode="External"/><Relationship Id="rId27" Type="http://schemas.openxmlformats.org/officeDocument/2006/relationships/hyperlink" Target="http://vsesoki.ru/collection/kategoriya-1/product/tribest-pb-350" TargetMode="External"/><Relationship Id="rId28" Type="http://schemas.openxmlformats.org/officeDocument/2006/relationships/hyperlink" Target="http://vsesoki.ru/collection/kategoriya-1/product/tribest-pb-350xl" TargetMode="External"/><Relationship Id="rId29" Type="http://schemas.openxmlformats.org/officeDocument/2006/relationships/hyperlink" Target="http://vsesoki.ru/page/lequip" TargetMode="External"/><Relationship Id="rId40" Type="http://schemas.openxmlformats.org/officeDocument/2006/relationships/hyperlink" Target="http://vsesoki.ru/collection/omega/product/sana-juicer-euj-707-krasnaya" TargetMode="External"/><Relationship Id="rId41" Type="http://schemas.openxmlformats.org/officeDocument/2006/relationships/hyperlink" Target="http://vsesoki.ru/collection/omega/product/sana-juicer-by-omega-euj-606-chrome" TargetMode="External"/><Relationship Id="rId42" Type="http://schemas.openxmlformats.org/officeDocument/2006/relationships/hyperlink" Target="http://vsesoki.ru/collection/omega/product/sana-juicer-by-omega-euj-606-silver" TargetMode="External"/><Relationship Id="rId43" Type="http://schemas.openxmlformats.org/officeDocument/2006/relationships/hyperlink" Target="http://vsesoki.ru/collection/omega/product/sana-juicer-by-omega-euj-606-red" TargetMode="External"/><Relationship Id="rId44" Type="http://schemas.openxmlformats.org/officeDocument/2006/relationships/hyperlink" Target="http://vsesoki.ru/collection/omega/product/sana-juicer-euj-808-krasnaya-hurom-hi-ibf11-2-pokoleniya" TargetMode="External"/><Relationship Id="rId45" Type="http://schemas.openxmlformats.org/officeDocument/2006/relationships/hyperlink" Target="http://vsesoki.ru/collection/omega/product/sana-juicer-euj-808" TargetMode="External"/><Relationship Id="rId46" Type="http://schemas.openxmlformats.org/officeDocument/2006/relationships/hyperlink" Target="http://vsesoki.ru/collection/omega/product/sana-juicer-euj-808-oranzhevaya-hurom-hi-ibf11-2-pokoleniya" TargetMode="External"/><Relationship Id="rId47" Type="http://schemas.openxmlformats.org/officeDocument/2006/relationships/hyperlink" Target="http://vsesoki.ru/collection/omega/product/omega-vrt-vsj843-metallik-hurom-hl-dbf11-2-pokolenie" TargetMode="External"/><Relationship Id="rId48" Type="http://schemas.openxmlformats.org/officeDocument/2006/relationships/hyperlink" Target="http://vsesoki.ru/collection/gorizontalnye-dvushnekovye/product/omega-twin-gear-juicer-twn30s" TargetMode="External"/><Relationship Id="rId49" Type="http://schemas.openxmlformats.org/officeDocument/2006/relationships/hyperlink" Target="http://vsesoki.ru/collection/gorizontalnye-dvushnekovye/product/sokovyzhimalka-omega-twin-gear-juicer-twn32r" TargetMode="External"/><Relationship Id="rId60" Type="http://schemas.openxmlformats.org/officeDocument/2006/relationships/hyperlink" Target="http://vsesoki.ru/page/Gwell" TargetMode="External"/><Relationship Id="rId61" Type="http://schemas.openxmlformats.org/officeDocument/2006/relationships/hyperlink" Target="http://vsesoki.ru/collection/ruchnye/product/ruchnoy-vakuumnyy-upakovschik-say-fresh-gwell-sf-1100" TargetMode="External"/><Relationship Id="rId62" Type="http://schemas.openxmlformats.org/officeDocument/2006/relationships/hyperlink" Target="http://vsesoki.ru/page/excalibur" TargetMode="External"/><Relationship Id="rId63" Type="http://schemas.openxmlformats.org/officeDocument/2006/relationships/hyperlink" Target="http://vsesoki.ru/collection/excalibur/product/excalibur-4400220-ekonom-4-lotka" TargetMode="External"/><Relationship Id="rId64" Type="http://schemas.openxmlformats.org/officeDocument/2006/relationships/hyperlink" Target="http://vsesoki.ru/collection/excalibur/product/degidrator-excalibur-4526tcd-5-lotkov-taymer-steklyannaya-dvertsa" TargetMode="External"/><Relationship Id="rId65" Type="http://schemas.openxmlformats.org/officeDocument/2006/relationships/hyperlink" Target="http://vsesoki.ru/collection/degidratory/product/excalibur-4526t-9-lotkov-taymer-belyy-tsvet" TargetMode="External"/><Relationship Id="rId66" Type="http://schemas.openxmlformats.org/officeDocument/2006/relationships/hyperlink" Target="http://vsesoki.ru/collection/degidratory/product/degidrator-excalibur-digital-5b-4548cdfb-tsifrovoe-upravlenie-5-lotkov-prozrachnaya-dvertsa" TargetMode="External"/><Relationship Id="rId67" Type="http://schemas.openxmlformats.org/officeDocument/2006/relationships/hyperlink" Target="http://vsesoki.ru/collection/excalibur/product/degidrator-excalibur-4526tcd220b-9-lotkov-taymer-steklyannaya-dvertsa" TargetMode="External"/><Relationship Id="rId68" Type="http://schemas.openxmlformats.org/officeDocument/2006/relationships/hyperlink" Target="http://vsesoki.ru/collection/excalibur/product/4926t-200v" TargetMode="External"/><Relationship Id="rId69" Type="http://schemas.openxmlformats.org/officeDocument/2006/relationships/hyperlink" Target="http://vsesoki.ru/collection/degidratory/product/degidrator-excalibur-digital-9b-4948cdfb-tsifrovoe-upravlenie-9-lotkov-prozrachnaya-dvertsa" TargetMode="External"/><Relationship Id="rId100" Type="http://schemas.openxmlformats.org/officeDocument/2006/relationships/hyperlink" Target="http://vsesoki.ru/page/test" TargetMode="External"/><Relationship Id="rId80" Type="http://schemas.openxmlformats.org/officeDocument/2006/relationships/hyperlink" Target="http://vsesoki.ru/collection/ruchnye-melnitsy/product/melnitsa-dlya-hlopiev-komo-flicfloc-ruchnaya-2" TargetMode="External"/><Relationship Id="rId81" Type="http://schemas.openxmlformats.org/officeDocument/2006/relationships/hyperlink" Target="http://vsesoki.ru/collection/ruchnye-melnitsy/product/melnitsa-dlya-hlopiev-komo-flicfloc-ruchnaya" TargetMode="External"/><Relationship Id="rId82" Type="http://schemas.openxmlformats.org/officeDocument/2006/relationships/hyperlink" Target="http://vsesoki.ru/collection/ruchnye-melnitsy/product/melnitsa-komo-fidibus-21" TargetMode="External"/><Relationship Id="rId83" Type="http://schemas.openxmlformats.org/officeDocument/2006/relationships/hyperlink" Target="http://vsesoki.ru/collection/ruchnye-melnitsy/product/fidibus-medium" TargetMode="External"/><Relationship Id="rId84" Type="http://schemas.openxmlformats.org/officeDocument/2006/relationships/hyperlink" Target="http://vsesoki.myinsales.ru/collection/melnitsy/product/elektricheskaya-melnitsa-dlya-zerna-komo-xl-plus" TargetMode="External"/><Relationship Id="rId85" Type="http://schemas.openxmlformats.org/officeDocument/2006/relationships/hyperlink" Target="http://vsesoki.ru/collection/komo/product/elektricheskaya-melnitsa-dlya-hlopiev-flocman" TargetMode="External"/><Relationship Id="rId86" Type="http://schemas.openxmlformats.org/officeDocument/2006/relationships/hyperlink" Target="http://vsesoki.ru/collection/Massazh-limfodrenazh-pressoterapija/product/7-liner-luxury-zam" TargetMode="External"/><Relationship Id="rId87" Type="http://schemas.openxmlformats.org/officeDocument/2006/relationships/hyperlink" Target="http://vsesoki.ru/collection/Massazh-limfodrenazh-pressoterapija/product/7-liner-luxury-zam" TargetMode="External"/><Relationship Id="rId88" Type="http://schemas.openxmlformats.org/officeDocument/2006/relationships/hyperlink" Target="http://vsesoki.ru/collection/Massazh-limfodrenazh-pressoterapija/product/pressoterapiya-limfodrenazh-zam-200-s-eksklyuzivnyy-3-h-rezhimnyy" TargetMode="External"/><Relationship Id="rId89" Type="http://schemas.openxmlformats.org/officeDocument/2006/relationships/hyperlink" Target="http://vsesoki.ru/collection/Massazh-limfodrenazh-pressoterapija/product/pressoterapiya-limfodrenazh-zam-200-s-eksklyuzivnyy-3-h-rezhimn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0"/>
  <sheetViews>
    <sheetView tabSelected="1" zoomScale="150" zoomScaleNormal="150" zoomScalePageLayoutView="150" workbookViewId="0">
      <pane ySplit="5" topLeftCell="A6" activePane="bottomLeft" state="frozen"/>
      <selection pane="bottomLeft" activeCell="A2" sqref="A2"/>
    </sheetView>
  </sheetViews>
  <sheetFormatPr baseColWidth="10" defaultColWidth="14.5" defaultRowHeight="15.75" customHeight="1" x14ac:dyDescent="0"/>
  <cols>
    <col min="1" max="1" width="23.83203125" customWidth="1"/>
    <col min="2" max="2" width="57.33203125" customWidth="1"/>
    <col min="3" max="3" width="12.83203125" customWidth="1"/>
    <col min="4" max="13" width="14.5" customWidth="1"/>
  </cols>
  <sheetData>
    <row r="1" spans="1:16" ht="13.5" customHeight="1">
      <c r="A1" s="47"/>
      <c r="B1" s="48"/>
      <c r="C1" s="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" customHeight="1">
      <c r="A3" s="55" t="s">
        <v>0</v>
      </c>
      <c r="B3" s="56" t="s">
        <v>1</v>
      </c>
      <c r="C3" s="54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.25" customHeight="1">
      <c r="A4" s="50"/>
      <c r="B4" s="50"/>
      <c r="C4" s="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>
      <c r="A5" s="4"/>
      <c r="B5" s="5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customHeight="1">
      <c r="A6" s="7" t="str">
        <f>HYPERLINK("http://vsesoki.ru/page/brend-tribest","TRIBEST")</f>
        <v>TRIBEST</v>
      </c>
      <c r="B6" s="8"/>
      <c r="C6" s="9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92.25" customHeight="1">
      <c r="A7" s="4"/>
      <c r="B7" s="11" t="str">
        <f>HYPERLINK("http://vsesoki.ru/collection/gorizontalnye-dvushnekovye/product/tribest-green-star-elite-gse-5000","Tribest Green Star Elite GSE-5000 с доп фруктовым носиком")</f>
        <v>Tribest Green Star Elite GSE-5000 с доп фруктовым носиком</v>
      </c>
      <c r="C7" s="12">
        <v>54500</v>
      </c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79.5" customHeight="1">
      <c r="A8" s="13"/>
      <c r="B8" s="11" t="str">
        <f>HYPERLINK("http://vsesoki.ru/collection/gorizontalnye-dvushnekovye/product/tribest-green-star-elite-gse-5300","Tribest Green Star Elite GSE-5300 с доп фруктовым носиком и комплектом для лапши")</f>
        <v>Tribest Green Star Elite GSE-5300 с доп фруктовым носиком и комплектом для лапши</v>
      </c>
      <c r="C8" s="12">
        <v>58800</v>
      </c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83.25" customHeight="1">
      <c r="A9" s="4"/>
      <c r="B9" s="11" t="str">
        <f>HYPERLINK("http://vsesoki.ru/collection/gorizontalnye-dvushnekovye/product/sokovyzhimalka-tribest-green-star-elite-gse-6000","Tribest Green Star Elite GSE-6000 с доп фруктовым носиком и комплектом для лапши, ЧЕРНЫЙ цвет")</f>
        <v>Tribest Green Star Elite GSE-6000 с доп фруктовым носиком и комплектом для лапши, ЧЕРНЫЙ цвет</v>
      </c>
      <c r="C9" s="12">
        <v>59900</v>
      </c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05" customHeight="1">
      <c r="A10" s="4"/>
      <c r="B10" s="14" t="str">
        <f>HYPERLINK("http://vsesoki.ru/collection/tribest/product/tribest-slowstar-sw-2000-b","Tribest Slowstar SW-2000B")</f>
        <v>Tribest Slowstar SW-2000B</v>
      </c>
      <c r="C10" s="12">
        <v>36500</v>
      </c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84.75" customHeight="1">
      <c r="A11" s="4"/>
      <c r="B11" s="11" t="str">
        <f>HYPERLINK("http://vsesoki.ru/collection/sedona/product/sedona-express-sd-6780","Tribest Sedona Express SD-6280 (лотки из пластика BPA free)")</f>
        <v>Tribest Sedona Express SD-6280 (лотки из пластика BPA free)</v>
      </c>
      <c r="C11" s="12">
        <v>39900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85.5" customHeight="1">
      <c r="A12" s="4"/>
      <c r="B12" s="11" t="str">
        <f>HYPERLINK("http://vsesoki.ru/collection/sedona/product/sedona-express-2015","Tribest Sedona Express SD-6780 (лотки из нержавеющей стали)")</f>
        <v>Tribest Sedona Express SD-6780 (лотки из нержавеющей стали)</v>
      </c>
      <c r="C12" s="12">
        <v>44900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81.75" customHeight="1">
      <c r="A13" s="4"/>
      <c r="B13" s="11" t="str">
        <f>HYPERLINK("http://vsesoki.ru/collection/degidratory/product/degidrator-sedona-combo-rawfood-sd-p9150","Tribest Sedona Combo SD-P9150 (лотки из пластика BPA free)")</f>
        <v>Tribest Sedona Combo SD-P9150 (лотки из пластика BPA free)</v>
      </c>
      <c r="C13" s="12">
        <v>42500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84.75" customHeight="1">
      <c r="A14" s="15"/>
      <c r="B14" s="11" t="str">
        <f>HYPERLINK("http://vsesoki.ru/collection/tribest/product/degidrator-sedona-combo-rawfood-sd-p9150-2","Tribest Sedona Combo SD-S9150 (лотки из нержавеющей стали)")</f>
        <v>Tribest Sedona Combo SD-S9150 (лотки из нержавеющей стали)</v>
      </c>
      <c r="C14" s="12">
        <v>52500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81.75" customHeight="1">
      <c r="A15" s="16"/>
      <c r="B15" s="11" t="str">
        <f>HYPERLINK("http://vsesoki.ru/collection/degidratory-sushilki/product/sedona-sd-p9000","Tribest Sedona SD-P9000 (лотки из пластика BPA free)")</f>
        <v>Tribest Sedona SD-P9000 (лотки из пластика BPA free)</v>
      </c>
      <c r="C15" s="12">
        <v>40500</v>
      </c>
      <c r="D15" s="10"/>
      <c r="E15" s="10"/>
      <c r="F15" s="1"/>
      <c r="G15" s="1"/>
      <c r="H15" s="1"/>
      <c r="I15" s="17"/>
      <c r="J15" s="1"/>
      <c r="K15" s="1"/>
      <c r="L15" s="1"/>
      <c r="M15" s="1"/>
      <c r="N15" s="1"/>
      <c r="O15" s="1"/>
      <c r="P15" s="1"/>
    </row>
    <row r="16" spans="1:16" ht="72.75" customHeight="1">
      <c r="A16" s="18"/>
      <c r="B16" s="19" t="str">
        <f>HYPERLINK("http://vsesoki.ru/collection/degidratory/product/listy-dlya-sushki-plotnye","Tribest Полипропиленовые листы для дегидратора Sedona (1 компл. - 3 шт.)")</f>
        <v>Tribest Полипропиленовые листы для дегидратора Sedona (1 компл. - 3 шт.)</v>
      </c>
      <c r="C16" s="12">
        <v>1100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67.5" customHeight="1">
      <c r="A17" s="20"/>
      <c r="B17" s="19" t="str">
        <f>HYPERLINK("http://vsesoki.ru/collection/degidratory/product/listy-dlya-sushki-myagkie","Tribest Силиконовые листы для дегидратора Sedona (1 компл. - 3 шт.)")</f>
        <v>Tribest Силиконовые листы для дегидратора Sedona (1 компл. - 3 шт.)</v>
      </c>
      <c r="C17" s="12">
        <v>1300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81" customHeight="1">
      <c r="A18" s="18"/>
      <c r="B18" s="19" t="str">
        <f>HYPERLINK("http://vsesoki.ru/collection/degidratory/product/listy-dlya-sushki-teflonovye","Tribest Тефлоновые листы для дегидратора Sedona (1 компл. - 3 шт.)")</f>
        <v>Tribest Тефлоновые листы для дегидратора Sedona (1 компл. - 3 шт.)</v>
      </c>
      <c r="C18" s="12">
        <v>1500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81" customHeight="1">
      <c r="A19" s="21"/>
      <c r="B19" s="11" t="str">
        <f>HYPERLINK("http://vsesoki.ru/collection/sedona/product/listy-dlya-sushki-sedona-express-silikonovye-3-sht","Tribest Силиконовые листы для дегидратора Sedona Express (1 компл. - 3 шт.)")</f>
        <v>Tribest Силиконовые листы для дегидратора Sedona Express (1 компл. - 3 шт.)</v>
      </c>
      <c r="C19" s="12">
        <v>1300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81" customHeight="1">
      <c r="A20" s="22"/>
      <c r="B20" s="11" t="str">
        <f>HYPERLINK("http://vsesoki.ru/collection/sedona/product/listy-dlya-sushki-sedona-express-polipropilen-3-sht","Tribest Полипропиленовые листы для дегидратора Sedona Express (1 компл. - 3 шт.)")</f>
        <v>Tribest Полипропиленовые листы для дегидратора Sedona Express (1 компл. - 3 шт.)</v>
      </c>
      <c r="C20" s="12">
        <v>1100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81" customHeight="1">
      <c r="A21" s="22"/>
      <c r="B21" s="11" t="str">
        <f>HYPERLINK("http://vsesoki.ru/collection/sedona/product/listy-dlya-sushki-sedona-express-teflonovye-3-sht","Tribest Тефлоновые листы для дегидратора Sedona Express (1 компл. - 3 шт.)")</f>
        <v>Tribest Тефлоновые листы для дегидратора Sedona Express (1 компл. - 3 шт.)</v>
      </c>
      <c r="C21" s="12">
        <v>1500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80.25" customHeight="1">
      <c r="A22" s="20"/>
      <c r="B22" s="23" t="str">
        <f>HYPERLINK("http://vsesoki.ru/collection/gorizontalnye-odnoshnekovye/product/tribest-solostar-3","Tribest Solostar 3")</f>
        <v>Tribest Solostar 3</v>
      </c>
      <c r="C22" s="12">
        <v>28900</v>
      </c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87" customHeight="1">
      <c r="A23" s="15"/>
      <c r="B23" s="23" t="str">
        <f>HYPERLINK("http://vsesoki.ru/collection/gorizontalnye-odnoshnekovye/product/nabor-osnova-ot-tribest-z-star-z-710-tribest-solostar-3","Tribest Solostar 3С")</f>
        <v>Tribest Solostar 3С</v>
      </c>
      <c r="C23" s="24">
        <v>35900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81.75" customHeight="1">
      <c r="A24" s="21"/>
      <c r="B24" s="23" t="str">
        <f>HYPERLINK("http://vsesoki.ru/product/sokovyzhimalka-tribest-solostar-4","Tribest Solostar 4")</f>
        <v>Tribest Solostar 4</v>
      </c>
      <c r="C24" s="12">
        <v>29900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81.75" customHeight="1">
      <c r="A25" s="21"/>
      <c r="B25" s="23" t="str">
        <f>HYPERLINK("http://vsesoki.ru/collection/proraschivateli/product/tribest-fl-3000-f","Tribest Freshlife FL-3000")</f>
        <v>Tribest Freshlife FL-3000</v>
      </c>
      <c r="C25" s="12">
        <v>11900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72.75" customHeight="1">
      <c r="A26" s="20"/>
      <c r="B26" s="23" t="str">
        <f>HYPERLINK("http://vsesoki.ru/collection/proraschivateli/product/dopolnitelnyy-lotok-dlya-tribest-fl-3000-f","Лотки для FL-3000")</f>
        <v>Лотки для FL-3000</v>
      </c>
      <c r="C26" s="12">
        <v>4000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78.75" customHeight="1">
      <c r="A27" s="18"/>
      <c r="B27" s="23" t="str">
        <f>HYPERLINK("http://vsesoki.ru/collection/ruchnie/product/tribest-z-star-z-710-2","Tribest Z-Star Z-710")</f>
        <v>Tribest Z-Star Z-710</v>
      </c>
      <c r="C27" s="12">
        <v>14900</v>
      </c>
      <c r="D27" s="10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79.5" customHeight="1">
      <c r="A28" s="20"/>
      <c r="B28" s="23" t="str">
        <f>HYPERLINK("http://vsesoki.ru/collection/ruchnie/product/osnova-ot-tribest-z-star-z-710","Tribest Z-Star kit Z-511")</f>
        <v>Tribest Z-Star kit Z-511</v>
      </c>
      <c r="C28" s="12">
        <v>7200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82.5" customHeight="1">
      <c r="A29" s="21"/>
      <c r="B29" s="19" t="str">
        <f>HYPERLINK("http://vsesoki.ru/collection/kategoriya-1/product/tribest-pb-150","Tribest PB-150")</f>
        <v>Tribest PB-150</v>
      </c>
      <c r="C29" s="12">
        <v>7200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82.5" customHeight="1">
      <c r="A30" s="18"/>
      <c r="B30" s="19" t="str">
        <f>HYPERLINK("http://vsesoki.ru/collection/kategoriya-1/product/tribest-pb-250","Tribest PB-250")</f>
        <v>Tribest PB-250</v>
      </c>
      <c r="C30" s="12">
        <v>8800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73.5" customHeight="1">
      <c r="A31" s="21"/>
      <c r="B31" s="19" t="str">
        <f>HYPERLINK("http://vsesoki.ru/collection/kategoriya-1/product/tribest-pb-250xl","Tribest PB-250XL")</f>
        <v>Tribest PB-250XL</v>
      </c>
      <c r="C31" s="12">
        <v>10900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77.25" customHeight="1">
      <c r="A32" s="21"/>
      <c r="B32" s="19" t="str">
        <f>HYPERLINK("http://vsesoki.ru/collection/kategoriya-1/product/tribest-pb-350","Tribest PB-350")</f>
        <v>Tribest PB-350</v>
      </c>
      <c r="C32" s="12">
        <v>9990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75.75" customHeight="1">
      <c r="A33" s="21"/>
      <c r="B33" s="19" t="str">
        <f>HYPERLINK("http://vsesoki.ru/collection/kategoriya-1/product/tribest-pb-350xl","Tribest PB-350XL")</f>
        <v>Tribest PB-350XL</v>
      </c>
      <c r="C33" s="12">
        <v>11900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25" t="str">
        <f>HYPERLINK("http://vsesoki.ru/page/lequip","БЛЕНДЕРЫ И ДЕГИДРАТОРЫ L'EQUIP")</f>
        <v>БЛЕНДЕРЫ И ДЕГИДРАТОРЫ L'EQUIP</v>
      </c>
      <c r="B34" s="26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77.25" customHeight="1">
      <c r="A35" s="20"/>
      <c r="B35" s="23" t="str">
        <f>HYPERLINK("http://vsesoki.ru/collection/kategoriya-3/product/lequip-lb-32hp-iii-1014-new","Lequip LB-32HP")</f>
        <v>Lequip LB-32HP</v>
      </c>
      <c r="C35" s="12">
        <v>29990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78" customHeight="1">
      <c r="A36" s="20"/>
      <c r="B36" s="23" t="str">
        <f>HYPERLINK("http://vsesoki.ru/collection/kategoriya-3/product/lequip-lb-32hc","Lequip LB-32HС (две чаши)")</f>
        <v>Lequip LB-32HС (две чаши)</v>
      </c>
      <c r="C36" s="12">
        <v>34500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78" customHeight="1">
      <c r="A37" s="20"/>
      <c r="B37" s="28" t="str">
        <f>HYPERLINK("http://vsesoki.ru/collection/lequip-2/product/infrakrasnyy-degidrator-ir-d5","Дегидратор Lequip IR D5 (инфракрасный с датчиком влажности)")</f>
        <v>Дегидратор Lequip IR D5 (инфракрасный с датчиком влажности)</v>
      </c>
      <c r="C37" s="12">
        <v>39500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81.75" customHeight="1">
      <c r="A38" s="20"/>
      <c r="B38" s="28" t="str">
        <f>HYPERLINK("http://vsesoki.ru/collection/lequip-2/product/degidrator-lequip-d-cube-ld-9013","Дегидратор Lequip D-Cube LD-9013A (6 лотков)")</f>
        <v>Дегидратор Lequip D-Cube LD-9013A (6 лотков)</v>
      </c>
      <c r="C38" s="12">
        <v>14900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81.75" customHeight="1">
      <c r="A39" s="20"/>
      <c r="B39" s="28" t="str">
        <f>HYPERLINK("http://vsesoki.ru/collection/lequip-2/product/degidrator-lequip-d-cube-max-ld-9013m","Дегидратор Lequip D-Cube Max LD-9013M (12 лотков)")</f>
        <v>Дегидратор Lequip D-Cube Max LD-9013M (12 лотков)</v>
      </c>
      <c r="C39" s="12">
        <v>21000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81.75" customHeight="1">
      <c r="A40" s="20"/>
      <c r="B40" s="28" t="str">
        <f>HYPERLINK("http://vsesoki.ru/collection/lequip-2/product/lotok-v-sbore-dlya-lequip-d-cube-2","Дополнительный поддон в сборе с сеточкой к дегидратору Lequip D-Cube")</f>
        <v>Дополнительный поддон в сборе с сеточкой к дегидратору Lequip D-Cube</v>
      </c>
      <c r="C40" s="12">
        <v>1400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81.75" customHeight="1">
      <c r="A41" s="20"/>
      <c r="B41" s="28" t="str">
        <f>HYPERLINK("http://vsesoki.ru/collection/lequip-2/product/silikonovaya-formochka-dlya-pastily-k-lequip-d-cube","Силиконовый лоток для пастилы к дегидратору Lequip D-Cube")</f>
        <v>Силиконовый лоток для пастилы к дегидратору Lequip D-Cube</v>
      </c>
      <c r="C41" s="12">
        <v>700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6.5" customHeight="1">
      <c r="A42" s="29" t="str">
        <f>HYPERLINK("http://vsesoki.ru/page/sana-by-omega","СОКОВЫЖИМАЛКИ OMEGA, SANA BY OMEGA (производство на фабрике HUROM)")</f>
        <v>СОКОВЫЖИМАЛКИ OMEGA, SANA BY OMEGA (производство на фабрике HUROM)</v>
      </c>
      <c r="B42" s="30"/>
      <c r="C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83.25" customHeight="1">
      <c r="A43" s="18"/>
      <c r="B43" s="19" t="str">
        <f>HYPERLINK("http://vsesoki.ru/collection/omega/product/sana-juicer-euj-707-metallik","Соковыжималка SANA JUICER EUJ-707 хром (Hurom GF-RBF04)")</f>
        <v>Соковыжималка SANA JUICER EUJ-707 хром (Hurom GF-RBF04)</v>
      </c>
      <c r="C43" s="31">
        <v>28900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82.5" customHeight="1">
      <c r="A44" s="21"/>
      <c r="B44" s="19" t="str">
        <f>HYPERLINK("http://vsesoki.ru/collection/omega/product/sana-juicer-euj-707-belaya","Соковыжималка SANA JUICER EUJ-707 белая (Hurom GF-RBF04)")</f>
        <v>Соковыжималка SANA JUICER EUJ-707 белая (Hurom GF-RBF04)</v>
      </c>
      <c r="C44" s="31">
        <v>28900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81.75" customHeight="1">
      <c r="A45" s="21"/>
      <c r="B45" s="19" t="str">
        <f>HYPERLINK("http://vsesoki.ru/collection/omega/product/sana-juicer-euj-707-krasnaya","Соковыжималка SANA JUICER EUJ-707 красная (Hurom GF-RBF04)")</f>
        <v>Соковыжималка SANA JUICER EUJ-707 красная (Hurom GF-RBF04)</v>
      </c>
      <c r="C45" s="31">
        <v>28900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83.25" customHeight="1">
      <c r="A46" s="21"/>
      <c r="B46" s="19" t="str">
        <f>HYPERLINK("http://vsesoki.ru/collection/omega/product/sana-juicer-by-omega-euj-606-chrome","Соковыжималка SANA JUICER EUJ-606 хром (Hurom GE-SBF03)")</f>
        <v>Соковыжималка SANA JUICER EUJ-606 хром (Hurom GE-SBF03)</v>
      </c>
      <c r="C46" s="31">
        <v>28500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84" customHeight="1">
      <c r="A47" s="21"/>
      <c r="B47" s="19" t="str">
        <f>HYPERLINK("http://vsesoki.ru/collection/omega/product/sana-juicer-by-omega-euj-606-silver","Соковыжималка SANA JUICER EUJ-606 серебристая (Hurom GE-SBF03)")</f>
        <v>Соковыжималка SANA JUICER EUJ-606 серебристая (Hurom GE-SBF03)</v>
      </c>
      <c r="C47" s="31">
        <v>28500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83.25" customHeight="1">
      <c r="A48" s="21"/>
      <c r="B48" s="19" t="str">
        <f>HYPERLINK("http://vsesoki.ru/collection/omega/product/sana-juicer-by-omega-euj-606-red","Соковыжималка SANA JUICER EUJ-606 красная (Hurom GE-SBF03)")</f>
        <v>Соковыжималка SANA JUICER EUJ-606 красная (Hurom GE-SBF03)</v>
      </c>
      <c r="C48" s="31">
        <v>28500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83.25" customHeight="1">
      <c r="A49" s="21"/>
      <c r="B49" s="19" t="str">
        <f>HYPERLINK("http://vsesoki.ru/collection/omega/product/sana-juicer-euj-808-krasnaya-hurom-hi-ibf11-2-pokoleniya","Соковыжималка SANA JUICER EUJ-808 белая (Hurom HI-IBF11 2 поколения)")</f>
        <v>Соковыжималка SANA JUICER EUJ-808 белая (Hurom HI-IBF11 2 поколения)</v>
      </c>
      <c r="C49" s="31">
        <v>32500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83.25" customHeight="1">
      <c r="A50" s="21"/>
      <c r="B50" s="19" t="str">
        <f>HYPERLINK("http://vsesoki.ru/collection/omega/product/sana-juicer-euj-808","Соковыжималка SANA JUICER EUJ-808 красная (Hurom HI-IBF11 2 поколения)")</f>
        <v>Соковыжималка SANA JUICER EUJ-808 красная (Hurom HI-IBF11 2 поколения)</v>
      </c>
      <c r="C50" s="31">
        <v>32500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83.25" customHeight="1">
      <c r="A51" s="21"/>
      <c r="B51" s="19" t="str">
        <f>HYPERLINK("http://vsesoki.ru/collection/omega/product/sana-juicer-euj-808-oranzhevaya-hurom-hi-ibf11-2-pokoleniya","Соковыжималка SANA JUICER EUJ-808 оранжевая (Hurom HI-IBF11 2 поколения)")</f>
        <v>Соковыжималка SANA JUICER EUJ-808 оранжевая (Hurom HI-IBF11 2 поколения)</v>
      </c>
      <c r="C51" s="31">
        <v>32500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94.5" customHeight="1">
      <c r="A52" s="21"/>
      <c r="B52" s="19" t="str">
        <f>HYPERLINK("http://vsesoki.ru/collection/omega/product/omega-vrt-vsj843-metallik-hurom-hl-dbf11-2-pokolenie","Соковыжималка OMEGA VRT VSJ843 (металлик) (Hurom HL-DBF11, 2 поколение)")</f>
        <v>Соковыжималка OMEGA VRT VSJ843 (металлик) (Hurom HL-DBF11, 2 поколение)</v>
      </c>
      <c r="C52" s="31">
        <v>34900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79.5" customHeight="1">
      <c r="A53" s="21"/>
      <c r="B53" s="19" t="str">
        <f>HYPERLINK("http://vsesoki.ru/collection/gorizontalnye-dvushnekovye/product/omega-twin-gear-juicer-twn30s","Двухшнековая соковыжималка Omega TWN32S серебристая")</f>
        <v>Двухшнековая соковыжималка Omega TWN32S серебристая</v>
      </c>
      <c r="C53" s="31">
        <v>38700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79.5" customHeight="1">
      <c r="A54" s="21"/>
      <c r="B54" s="19" t="str">
        <f>HYPERLINK("http://vsesoki.ru/collection/gorizontalnye-dvushnekovye/product/sokovyzhimalka-omega-twin-gear-juicer-twn32r","Двухшнековая соковыжималка Omega TWN32R красная")</f>
        <v>Двухшнековая соковыжималка Omega TWN32R красная</v>
      </c>
      <c r="C54" s="31">
        <v>38500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79.5" customHeight="1">
      <c r="A55" s="32"/>
      <c r="B55" s="19" t="str">
        <f>HYPERLINK("http://vsesoki.ru/product/omega-8004","Соковыжималка OMEGA JUICER 8004 (Oscar DA-900) Пр-во Корея")</f>
        <v>Соковыжималка OMEGA JUICER 8004 (Oscar DA-900) Пр-во Корея</v>
      </c>
      <c r="C55" s="31">
        <v>26500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79.5" customHeight="1">
      <c r="A56" s="21"/>
      <c r="B56" s="11" t="str">
        <f>HYPERLINK("http://vsesoki.ru/collection/omega/product/omega-juicer-8226-oscar-da-900-v-hrome","Соковыжималка OMEGA JUICER 8006 (Oscar DA-900 Хром) Пр-во Корея")</f>
        <v>Соковыжималка OMEGA JUICER 8006 (Oscar DA-900 Хром) Пр-во Корея</v>
      </c>
      <c r="C56" s="31">
        <v>28500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81.75" customHeight="1">
      <c r="A57" s="21"/>
      <c r="B57" s="11" t="str">
        <f>HYPERLINK("http://vsesoki.ru/collection/ruchnie/product/sokovyzhimalka-pressovaya-sana-citrus-press-chernaya","Ручная цитрусовая соковыжималка Sana Citrus Press (черная)")</f>
        <v>Ручная цитрусовая соковыжималка Sana Citrus Press (черная)</v>
      </c>
      <c r="C57" s="31">
        <v>15900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81.75" customHeight="1">
      <c r="A58" s="21"/>
      <c r="B58" s="11" t="str">
        <f>HYPERLINK("http://vsesoki.ru/collection/omega/product/sana-citrus-press","Ручная цитрусовая соковыжималка Sana Citrus Press (белая)")</f>
        <v>Ручная цитрусовая соковыжималка Sana Citrus Press (белая)</v>
      </c>
      <c r="C58" s="31">
        <v>15900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81.75" customHeight="1">
      <c r="A59" s="21"/>
      <c r="B59" s="19" t="str">
        <f>HYPERLINK("http://vsesoki.ru/collection/maslopressy/product/maslopress-sana-oil-extractor","Маслопресс холодного отжима Sana Oil Extractor - насадка для горизонтальных Sana EUJ-606, EUJ-707")</f>
        <v>Маслопресс холодного отжима Sana Oil Extractor - насадка для горизонтальных Sana EUJ-606, EUJ-707</v>
      </c>
      <c r="C59" s="31">
        <v>19500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 customHeight="1">
      <c r="A60" s="33" t="str">
        <f>HYPERLINK("http://vsesoki.ru/page/lexen","РУЧНЫЕ СОКОВЫЖИМАЛКИ LEXEN")</f>
        <v>РУЧНЫЕ СОКОВЫЖИМАЛКИ LEXEN</v>
      </c>
      <c r="B60" s="34"/>
      <c r="C60" s="3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75" customHeight="1">
      <c r="A61" s="21"/>
      <c r="B61" s="36" t="str">
        <f>HYPERLINK("http://vsesoki.ru/collection/ruchnie/product/sokovyzhimalka-ruchnaya-healthy-juicer","Lexen Healthy Juicer Manual Silver")</f>
        <v>Lexen Healthy Juicer Manual Silver</v>
      </c>
      <c r="C61" s="31">
        <v>4900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72" customHeight="1">
      <c r="A62" s="37"/>
      <c r="B62" s="36" t="str">
        <f>HYPERLINK("http://vsesoki.ru/collection/ruchnie/product/sokovyzhimalka-ruchnaya-healthy-juicer","Lexen Healthy Juicer Manual White")</f>
        <v>Lexen Healthy Juicer Manual White</v>
      </c>
      <c r="C62" s="31">
        <v>4900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94.5" customHeight="1">
      <c r="A63" s="37"/>
      <c r="B63" s="28" t="str">
        <f>HYPERLINK("http://vsesoki.ru/collection/ruchnie/product/sokovyzhimalka-ruchnaya-wheatgrass-manual-juicer","Wheatgrass Manual Juicer")</f>
        <v>Wheatgrass Manual Juicer</v>
      </c>
      <c r="C63" s="31">
        <v>14500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91.5" customHeight="1">
      <c r="A64" s="21"/>
      <c r="B64" s="28" t="str">
        <f>HYPERLINK("http://vsesoki.ru/collection/ruchnie/product/sokovyzhimalka-ruchnaya-koju-juicer","Koju Juicer")</f>
        <v>Koju Juicer</v>
      </c>
      <c r="C64" s="31">
        <v>6500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7.25" customHeight="1">
      <c r="A65" s="38" t="str">
        <f>HYPERLINK("http://vsesoki.ru/page/Gwell","ВАКУУМНЫЕ УПАКОВЩИКИ GWELL SAYFRESH")</f>
        <v>ВАКУУМНЫЕ УПАКОВЩИКИ GWELL SAYFRESH</v>
      </c>
      <c r="B65" s="34"/>
      <c r="C65" s="3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66" customHeight="1">
      <c r="A66" s="21"/>
      <c r="B66" s="28" t="str">
        <f>HYPERLINK("http://vsesoki.ru/collection/ruchnye/product/ruchnoy-vakuumnyy-upakovschik-say-fresh-gwell-sf-1100","Ручной вакуумный упаковщик Say Fresh Gwell SF-1100")</f>
        <v>Ручной вакуумный упаковщик Say Fresh Gwell SF-1100</v>
      </c>
      <c r="C66" s="31">
        <v>3900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7.25" customHeight="1">
      <c r="A67" s="29" t="str">
        <f>HYPERLINK("http://vsesoki.ru/page/excalibur","ДЕГИДРАТОРЫ EXCALIBUR")</f>
        <v>ДЕГИДРАТОРЫ EXCALIBUR</v>
      </c>
      <c r="B67" s="18"/>
      <c r="C67" s="3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64.5" customHeight="1">
      <c r="A68" s="18"/>
      <c r="B68" s="19" t="str">
        <f>HYPERLINK("http://vsesoki.ru/collection/excalibur/product/excalibur-4400220-ekonom-4-lotka","Дегидратор Excalibur Economy (4400220) 4 лотка")</f>
        <v>Дегидратор Excalibur Economy (4400220) 4 лотка</v>
      </c>
      <c r="C68" s="31">
        <v>18500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75" customHeight="1">
      <c r="A69" s="21"/>
      <c r="B69" s="19" t="str">
        <f>HYPERLINK("http://vsesoki.ru/collection/excalibur/product/degidrator-excalibur-4526tcd-5-lotkov-taymer-steklyannaya-dvertsa","Дегидратор Excalibur Standart 5B, (4526TCD220В), таймер, 5 лотков, прозрачная дверца")</f>
        <v>Дегидратор Excalibur Standart 5B, (4526TCD220В), таймер, 5 лотков, прозрачная дверца</v>
      </c>
      <c r="C69" s="31">
        <v>28500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71.25" customHeight="1">
      <c r="A70" s="21"/>
      <c r="B70" s="19" t="str">
        <f>HYPERLINK("http://vsesoki.ru/collection/degidratory/product/excalibur-4526t-9-lotkov-taymer-belyy-tsvet","Дегидратор Excalibur Standart 5W (4526T220W), 5 лотков, таймер, белый цвет")</f>
        <v>Дегидратор Excalibur Standart 5W (4526T220W), 5 лотков, таймер, белый цвет</v>
      </c>
      <c r="C70" s="31">
        <v>27900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76.5" customHeight="1">
      <c r="A71" s="22"/>
      <c r="B71" s="19" t="str">
        <f>HYPERLINK("http://vsesoki.ru/collection/degidratory/product/degidrator-excalibur-digital-5b-4548cdfb-tsifrovoe-upravlenie-5-lotkov-prozrachnaya-dvertsa","Дегидратор Excalibur Digital 5B (4548CDFB), цифровое управление, 5 лотков, прозрачная дверца")</f>
        <v>Дегидратор Excalibur Digital 5B (4548CDFB), цифровое управление, 5 лотков, прозрачная дверца</v>
      </c>
      <c r="C71" s="31">
        <v>31500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73.5" customHeight="1">
      <c r="A72" s="21"/>
      <c r="B72" s="19" t="str">
        <f>HYPERLINK("http://vsesoki.ru/collection/excalibur/product/degidrator-excalibur-4526tcd220b-9-lotkov-taymer-steklyannaya-dvertsa","Дегидратор Excalibur Standart 9B (4926TCD220B), таймер, 9 лотков, прозрачная дверца")</f>
        <v>Дегидратор Excalibur Standart 9B (4926TCD220B), таймер, 9 лотков, прозрачная дверца</v>
      </c>
      <c r="C72" s="31">
        <v>34500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81.75" customHeight="1">
      <c r="A73" s="21"/>
      <c r="B73" s="19" t="str">
        <f>HYPERLINK("http://vsesoki.ru/collection/excalibur/product/4926t-200v","Дегидратор Excalibur Standart 9W (4926T220W), таймер, 9 лотков, белый цвет")</f>
        <v>Дегидратор Excalibur Standart 9W (4926T220W), таймер, 9 лотков, белый цвет</v>
      </c>
      <c r="C73" s="31">
        <v>32900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81" customHeight="1">
      <c r="A74" s="22"/>
      <c r="B74" s="19" t="str">
        <f>HYPERLINK("http://vsesoki.ru/collection/degidratory/product/degidrator-excalibur-digital-9b-4948cdfb-tsifrovoe-upravlenie-9-lotkov-prozrachnaya-dvertsa","Дегидратор Excalibur Digital 9B (4948CDFB), цифровое управление, 9 лотков, прозрачная дверца")</f>
        <v>Дегидратор Excalibur Digital 9B (4948CDFB), цифровое управление, 9 лотков, прозрачная дверца</v>
      </c>
      <c r="C74" s="31">
        <v>36900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75.75" customHeight="1">
      <c r="A75" s="21"/>
      <c r="B75" s="11" t="str">
        <f>HYPERLINK("http://vsesoki.ru/collection/excalibur/product/D502SHD","Дегидратор Excalibur Lux 5SS (D502SHD), корпус и 5 лотков из нержавеющей стали")</f>
        <v>Дегидратор Excalibur Lux 5SS (D502SHD), корпус и 5 лотков из нержавеющей стали</v>
      </c>
      <c r="C75" s="31">
        <v>59000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75.75" customHeight="1">
      <c r="A76" s="21"/>
      <c r="B76" s="19" t="str">
        <f>HYPERLINK("http://vsesoki.ru/collection/excalibur/product/excalibur-ss-d902shd-9-lotkov-iz-nerzhaveyuschey-stali-korpus-iz-nerzhaveyuschey-stali","Дегидратор Excalibur Lux 9SS (D902SHD), корпус и 9 лотков из нержавеющей стали")</f>
        <v>Дегидратор Excalibur Lux 9SS (D902SHD), корпус и 9 лотков из нержавеющей стали</v>
      </c>
      <c r="C76" s="31">
        <v>63000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81" customHeight="1">
      <c r="A77" s="21"/>
      <c r="B77" s="19" t="str">
        <f>HYPERLINK("http://vsesoki.ru/collection/excalibur/product/degidrator-excalibur-premium-10-lotkov","Дегидратор Excalibur Premium 10 (EXC10ELF)")</f>
        <v>Дегидратор Excalibur Premium 10 (EXC10ELF)</v>
      </c>
      <c r="C77" s="31">
        <v>120000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81" customHeight="1">
      <c r="A78" s="21"/>
      <c r="B78" s="11" t="str">
        <f>HYPERLINK("http://vsesoki.ru/collection/excalibur/product/paraflexx-premium-30x30-sm","Листы для сушки Paraflexx Premium 30x30 см для Excalibur на 4 лотка (цена за 1 штуку!)")</f>
        <v>Листы для сушки Paraflexx Premium 30x30 см для Excalibur на 4 лотка (цена за 1 штуку!)</v>
      </c>
      <c r="C78" s="31">
        <v>900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81" customHeight="1">
      <c r="A79" s="21"/>
      <c r="B79" s="11" t="str">
        <f>HYPERLINK("http://vsesoki.ru/collection/excalibur/product/paraflexx-ultra-30x30-sm","Листы для сушки Paraflexx Ultra 30x30 см для Excalibur на 4 лотка (цена за 1 штуку!)")</f>
        <v>Листы для сушки Paraflexx Ultra 30x30 см для Excalibur на 4 лотка (цена за 1 штуку!)</v>
      </c>
      <c r="C79" s="31">
        <v>1100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81" customHeight="1">
      <c r="A80" s="21"/>
      <c r="B80" s="11" t="str">
        <f>HYPERLINK("http://vsesoki.ru/collection/excalibur/product/paraflexx-premium-38x38-sm","Листы для сушки Paraflexx Premium 38x38 см для Excalibur на 5,9,10 лотков (цена за 1 штуку!)")</f>
        <v>Листы для сушки Paraflexx Premium 38x38 см для Excalibur на 5,9,10 лотков (цена за 1 штуку!)</v>
      </c>
      <c r="C80" s="31">
        <v>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84" customHeight="1">
      <c r="A81" s="21"/>
      <c r="B81" s="11" t="str">
        <f>HYPERLINK("http://vsesoki.ru/collection/excalibur/product/paraflexx-ultra-38x38-sm","Листы для сушки Paraflexx Ultra 38x38 см для Excalibur на 5,9,10 лотков (цена за 1 штуку!)")</f>
        <v>Листы для сушки Paraflexx Ultra 38x38 см для Excalibur на 5,9,10 лотков (цена за 1 штуку!)</v>
      </c>
      <c r="C81" s="31">
        <v>1400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.75" customHeight="1">
      <c r="A82" s="40" t="s">
        <v>2</v>
      </c>
      <c r="B82" s="30"/>
      <c r="C82" s="3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84" customHeight="1">
      <c r="A83" s="21"/>
      <c r="B83" s="19" t="str">
        <f>HYPERLINK("http://vsesoki.ru/collection/ruchnye-melnitsy/product/melnitsa-komo-handmill-ruchnaya","Мельница Komo Handmill (ручная)")</f>
        <v>Мельница Komo Handmill (ручная)</v>
      </c>
      <c r="C83" s="31">
        <v>19500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77.25" customHeight="1">
      <c r="A84" s="21"/>
      <c r="B84" s="41" t="str">
        <f>HYPERLINK("http://vsesoki.ru/collection/ruchnye-melnitsy/product/elektricheskiy-motorprivod-komo-hand-mill","Электрический мотор(привод) KoMo Hand Mill")</f>
        <v>Электрический мотор(привод) KoMo Hand Mill</v>
      </c>
      <c r="C84" s="31">
        <v>18500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83.25" customHeight="1">
      <c r="A85" s="21"/>
      <c r="B85" s="42" t="str">
        <f>HYPERLINK("http://vsesoki.ru/collection/ruchnye-melnitsy/product/komo-hand-mill-combo","Мельница KoMo Hand Mill Combo")</f>
        <v>Мельница KoMo Hand Mill Combo</v>
      </c>
      <c r="C85" s="31">
        <v>35500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75.75" customHeight="1">
      <c r="A86" s="21"/>
      <c r="B86" s="19" t="str">
        <f>HYPERLINK("http://vsesoki.ru/collection/ruchnye-melnitsy/product/melnitsa-dlya-hlopiev-komo-flicfloc-ruchnaya-2","Мельница для хлопьев Komo FlicFloc (ручная)")</f>
        <v>Мельница для хлопьев Komo FlicFloc (ручная)</v>
      </c>
      <c r="C86" s="31">
        <v>12500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92.25" customHeight="1">
      <c r="A87" s="21"/>
      <c r="B87" s="41" t="str">
        <f>HYPERLINK("http://vsesoki.ru/collection/ruchnye-melnitsy/product/melnitsa-dlya-hlopiev-komo-flicfloc-ruchnaya","Мельница Komo FidiFloc21 (электрическая + ручная мельница для хлопьев)")</f>
        <v>Мельница Komo FidiFloc21 (электрическая + ручная мельница для хлопьев)</v>
      </c>
      <c r="C87" s="31">
        <v>39990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81" customHeight="1">
      <c r="A88" s="21"/>
      <c r="B88" s="19" t="str">
        <f>HYPERLINK("http://vsesoki.ru/collection/ruchnye-melnitsy/product/melnitsa-komo-fidibus-21","Мельница Komo Fidibus 21 
")</f>
        <v>Мельница Komo Fidibus 21 _x000D_</v>
      </c>
      <c r="C88" s="31">
        <v>24500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84.75" customHeight="1">
      <c r="A89" s="21"/>
      <c r="B89" s="28" t="str">
        <f>HYPERLINK("http://vsesoki.ru/collection/ruchnye-melnitsy/product/fidibus-medium","Мельница Komo Fidibus Medium")</f>
        <v>Мельница Komo Fidibus Medium</v>
      </c>
      <c r="C89" s="31">
        <v>29900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84.75" customHeight="1">
      <c r="A90" s="37"/>
      <c r="B90" s="36" t="str">
        <f>HYPERLINK("http://vsesoki.myinsales.ru/collection/melnitsy/product/elektricheskaya-melnitsa-dlya-zerna-komo-xl-plus","Электрическая мельница для зерна KoMo Fidibus XL Plus")</f>
        <v>Электрическая мельница для зерна KoMo Fidibus XL Plus</v>
      </c>
      <c r="C90" s="31">
        <v>69990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84.75" customHeight="1">
      <c r="A91" s="37"/>
      <c r="B91" s="36" t="str">
        <f>HYPERLINK("http://vsesoki.ru/collection/komo/product/elektricheskaya-melnitsa-dlya-hlopiev-flocman","Электрическая зернодавилка Flocman")</f>
        <v>Электрическая зернодавилка Flocman</v>
      </c>
      <c r="C91" s="31">
        <v>34900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0.25" customHeight="1">
      <c r="A92" s="43" t="s">
        <v>3</v>
      </c>
      <c r="B92" s="34"/>
      <c r="C92" s="3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6.75" customHeight="1">
      <c r="A93" s="49"/>
      <c r="B93" s="36" t="str">
        <f>HYPERLINK("http://vsesoki.ru/collection/Massazh-limfodrenazh-pressoterapija/product/7-liner-luxury-zam","Seven Liner ZAM-Luxury СТАНДАРТ, (аппарат + ноги)")</f>
        <v>Seven Liner ZAM-Luxury СТАНДАРТ, (аппарат + ноги)</v>
      </c>
      <c r="C93" s="31">
        <v>43500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5.75" customHeight="1">
      <c r="A94" s="50"/>
      <c r="B94" s="36" t="str">
        <f>HYPERLINK("http://vsesoki.ru/collection/Massazh-limfodrenazh-pressoterapija/product/7-liner-luxury-zam","Seven Liner ZAM-Luxury ПОЛНЫЙ (аппарат + ноги + рука + пояс)")</f>
        <v>Seven Liner ZAM-Luxury ПОЛНЫЙ (аппарат + ноги + рука + пояс)</v>
      </c>
      <c r="C94" s="31">
        <v>55500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6.75" customHeight="1">
      <c r="A95" s="51"/>
      <c r="B95" s="28" t="str">
        <f>HYPERLINK("http://vsesoki.ru/collection/Massazh-limfodrenazh-pressoterapija/product/pressoterapiya-limfodrenazh-zam-200-s-eksklyuzivnyy-3-h-rezhimnyy","Seven Liner ZAM-200S СТАНДАРТ (аппарат + ноги)")</f>
        <v>Seven Liner ZAM-200S СТАНДАРТ (аппарат + ноги)</v>
      </c>
      <c r="C95" s="31">
        <v>35500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6.75" customHeight="1">
      <c r="A96" s="52"/>
      <c r="B96" s="28" t="str">
        <f>HYPERLINK("http://vsesoki.ru/collection/Massazh-limfodrenazh-pressoterapija/product/pressoterapiya-limfodrenazh-zam-200-s-eksklyuzivnyy-3-h-rezhimnyy","Seven Liner ZAM-200S ПОЛНЫЙ (аппарат + ноги + рука + пояс)")</f>
        <v>Seven Liner ZAM-200S ПОЛНЫЙ (аппарат + ноги + рука + пояс)</v>
      </c>
      <c r="C96" s="31">
        <v>48900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9" customHeight="1">
      <c r="A97" s="53"/>
      <c r="B97" s="28" t="str">
        <f>HYPERLINK("http://vsesoki.ru/collection/Massazh-limfodrenazh-pressoterapija/product/welbutech-7-liner-zam-02","Seven Liner ZAM-02 СТАНДАРТ (аппарат + ноги)")</f>
        <v>Seven Liner ZAM-02 СТАНДАРТ (аппарат + ноги)</v>
      </c>
      <c r="C97" s="31">
        <v>25900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6" customHeight="1">
      <c r="A98" s="50"/>
      <c r="B98" s="28" t="str">
        <f>HYPERLINK("http://vsesoki.ru/collection/Massazh-limfodrenazh-pressoterapija/product/welbutech-7-liner-zam-02","Seven Liner ZAM-02 ПОЛНЫЙ (аппарат + ноги + рука + пояс)")</f>
        <v>Seven Liner ZAM-02 ПОЛНЫЙ (аппарат + ноги + рука + пояс)</v>
      </c>
      <c r="C98" s="31">
        <v>39990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5.75" customHeight="1">
      <c r="A99" s="21"/>
      <c r="B99" s="28" t="str">
        <f>HYPERLINK("http://vsesoki.ru/collection/dopolnitelnye-optsii/product/manzheta-dlya-ruki-seven-liner-zamzam","Seven Liner манжета для руки ZAM")</f>
        <v>Seven Liner манжета для руки ZAM</v>
      </c>
      <c r="C99" s="31">
        <v>8500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67.5" customHeight="1">
      <c r="A100" s="21"/>
      <c r="B100" s="28" t="str">
        <f>HYPERLINK("http://vsesoki.ru/collection/dopolnitelnye-optsii/product/manzheta-dlya-talii-seven-liner-zamzam","Seven Liner манжета для талии ZAM")</f>
        <v>Seven Liner манжета для талии ZAM</v>
      </c>
      <c r="C100" s="31">
        <v>8500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63" customHeight="1">
      <c r="A101" s="21"/>
      <c r="B101" s="28" t="str">
        <f>HYPERLINK("http://vsesoki.ru/collection/dopolnitelnye-optsii/product/rasshiritel-dlya-manzhet-nogi-seven-liner-zamzam","Расширитель манжет для ног, тип А (10 см) с подкачкой")</f>
        <v>Расширитель манжет для ног, тип А (10 см) с подкачкой</v>
      </c>
      <c r="C101" s="31">
        <v>3000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75" customHeight="1">
      <c r="A102" s="21"/>
      <c r="B102" s="28" t="str">
        <f>HYPERLINK("http://vsesoki.ru/collection/dopolnitelnye-optsii/product/rasshiritel-dlya-manzhet-nogi-seven-liner-zamzam","Расширитель манжет для ног, тип B (6 / 12 см)")</f>
        <v>Расширитель манжет для ног, тип B (6 / 12 см)</v>
      </c>
      <c r="C102" s="31">
        <v>3200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75" customHeight="1">
      <c r="A103" s="22"/>
      <c r="B103" s="28" t="str">
        <f>HYPERLINK("http://vsesoki.ru/collection/dopolnitelnye-optsii/product/rasshiritel-manzhety-dlya-talii-seven-liner-zam-zam","Расширитель манжеты для талии")</f>
        <v>Расширитель манжеты для талии</v>
      </c>
      <c r="C103" s="31">
        <v>3000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75" customHeight="1">
      <c r="A104" s="22"/>
      <c r="B104" s="28" t="str">
        <f>HYPERLINK("http://vsesoki.ru/collection/dopolnitelnye-optsii/product/manzheta-shorty-seven-liner-zam-zam","Seven Liner манжета-шорты антицеллюлитные")</f>
        <v>Seven Liner манжета-шорты антицеллюлитные</v>
      </c>
      <c r="C104" s="31">
        <v>24000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1.75" customHeight="1">
      <c r="A105" s="44"/>
      <c r="B105" s="45"/>
      <c r="C105" s="4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>
      <c r="A106" s="57" t="s">
        <v>5</v>
      </c>
      <c r="B106" s="18"/>
      <c r="C106" s="4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>
      <c r="A107" s="58" t="s">
        <v>6</v>
      </c>
      <c r="B107" s="18"/>
      <c r="C107" s="1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">
      <c r="A108" s="57" t="s">
        <v>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">
      <c r="A109" s="57" t="s">
        <v>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">
      <c r="A110" s="57" t="s">
        <v>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">
      <c r="A111" s="58" t="s">
        <v>10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">
      <c r="A112" s="58" t="s">
        <v>20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">
      <c r="A113" s="57" t="s">
        <v>11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">
      <c r="A114" s="58" t="s">
        <v>12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">
      <c r="A115" s="57" t="s">
        <v>13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">
      <c r="A116" s="58" t="s">
        <v>14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">
      <c r="A117" s="57" t="s">
        <v>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">
      <c r="A118" s="57" t="s">
        <v>16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">
      <c r="A119" s="57" t="s">
        <v>17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">
      <c r="A120" s="59" t="s">
        <v>18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">
      <c r="A121" s="57" t="s">
        <v>19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</sheetData>
  <mergeCells count="6">
    <mergeCell ref="A93:A94"/>
    <mergeCell ref="A95:A96"/>
    <mergeCell ref="A97:A98"/>
    <mergeCell ref="C3:C4"/>
    <mergeCell ref="A3:A4"/>
    <mergeCell ref="B3:B4"/>
  </mergeCells>
  <phoneticPr fontId="25" type="noConversion"/>
  <hyperlinks>
    <hyperlink ref="A6" r:id="rId1" display="http://vsesoki.ru/page/brend-tribest"/>
    <hyperlink ref="B7" r:id="rId2" display="http://vsesoki.ru/collection/gorizontalnye-dvushnekovye/product/tribest-green-star-elite-gse-5000"/>
    <hyperlink ref="B8" r:id="rId3" display="http://vsesoki.ru/collection/gorizontalnye-dvushnekovye/product/tribest-green-star-elite-gse-5300"/>
    <hyperlink ref="B9" r:id="rId4" display="http://vsesoki.ru/collection/gorizontalnye-dvushnekovye/product/sokovyzhimalka-tribest-green-star-elite-gse-6000"/>
    <hyperlink ref="B10" r:id="rId5" display="http://vsesoki.ru/collection/tribest/product/tribest-slowstar-sw-2000-b"/>
    <hyperlink ref="B11" r:id="rId6" display="http://vsesoki.ru/collection/sedona/product/sedona-express-sd-6780"/>
    <hyperlink ref="B12" r:id="rId7" display="http://vsesoki.ru/collection/sedona/product/sedona-express-2015"/>
    <hyperlink ref="B13" r:id="rId8" display="http://vsesoki.ru/collection/degidratory/product/degidrator-sedona-combo-rawfood-sd-p9150"/>
    <hyperlink ref="B14" r:id="rId9" display="http://vsesoki.ru/collection/tribest/product/degidrator-sedona-combo-rawfood-sd-p9150-2"/>
    <hyperlink ref="B15" r:id="rId10" display="http://vsesoki.ru/collection/degidratory-sushilki/product/sedona-sd-p9000"/>
    <hyperlink ref="B16" r:id="rId11" display="http://vsesoki.ru/collection/degidratory/product/listy-dlya-sushki-plotnye"/>
    <hyperlink ref="B17" r:id="rId12" display="http://vsesoki.ru/collection/degidratory/product/listy-dlya-sushki-myagkie"/>
    <hyperlink ref="B18" r:id="rId13" display="http://vsesoki.ru/collection/degidratory/product/listy-dlya-sushki-teflonovye"/>
    <hyperlink ref="B19" r:id="rId14" display="http://vsesoki.ru/collection/sedona/product/listy-dlya-sushki-sedona-express-silikonovye-3-sht"/>
    <hyperlink ref="B20" r:id="rId15" display="http://vsesoki.ru/collection/sedona/product/listy-dlya-sushki-sedona-express-polipropilen-3-sht"/>
    <hyperlink ref="B21" r:id="rId16" display="http://vsesoki.ru/collection/sedona/product/listy-dlya-sushki-sedona-express-teflonovye-3-sht"/>
    <hyperlink ref="B22" r:id="rId17" display="http://vsesoki.ru/collection/gorizontalnye-odnoshnekovye/product/tribest-solostar-3"/>
    <hyperlink ref="B23" r:id="rId18" display="http://vsesoki.ru/collection/gorizontalnye-odnoshnekovye/product/nabor-osnova-ot-tribest-z-star-z-710-tribest-solostar-3"/>
    <hyperlink ref="B24" r:id="rId19" display="http://vsesoki.ru/product/sokovyzhimalka-tribest-solostar-4"/>
    <hyperlink ref="B25" r:id="rId20" display="http://vsesoki.ru/collection/proraschivateli/product/tribest-fl-3000-f"/>
    <hyperlink ref="B26" r:id="rId21" display="http://vsesoki.ru/collection/proraschivateli/product/dopolnitelnyy-lotok-dlya-tribest-fl-3000-f"/>
    <hyperlink ref="B27" r:id="rId22" display="http://vsesoki.ru/collection/ruchnie/product/tribest-z-star-z-710-2"/>
    <hyperlink ref="B28" r:id="rId23" display="http://vsesoki.ru/collection/ruchnie/product/osnova-ot-tribest-z-star-z-710"/>
    <hyperlink ref="B29" r:id="rId24" display="http://vsesoki.ru/collection/kategoriya-1/product/tribest-pb-150"/>
    <hyperlink ref="B30" r:id="rId25" display="http://vsesoki.ru/collection/kategoriya-1/product/tribest-pb-250"/>
    <hyperlink ref="B31" r:id="rId26" display="http://vsesoki.ru/collection/kategoriya-1/product/tribest-pb-250xl"/>
    <hyperlink ref="B32" r:id="rId27" display="http://vsesoki.ru/collection/kategoriya-1/product/tribest-pb-350"/>
    <hyperlink ref="B33" r:id="rId28" display="http://vsesoki.ru/collection/kategoriya-1/product/tribest-pb-350xl"/>
    <hyperlink ref="A34" r:id="rId29" display="http://vsesoki.ru/page/lequip"/>
    <hyperlink ref="B35" r:id="rId30" display="http://vsesoki.ru/collection/kategoriya-3/product/lequip-lb-32hp-iii-1014-new"/>
    <hyperlink ref="B36" r:id="rId31" display="http://vsesoki.ru/collection/kategoriya-3/product/lequip-lb-32hc"/>
    <hyperlink ref="B37" r:id="rId32" display="http://vsesoki.ru/collection/lequip-2/product/infrakrasnyy-degidrator-ir-d5"/>
    <hyperlink ref="B38" r:id="rId33" display="http://vsesoki.ru/collection/lequip-2/product/degidrator-lequip-d-cube-ld-9013"/>
    <hyperlink ref="B39" r:id="rId34" display="http://vsesoki.ru/collection/lequip-2/product/degidrator-lequip-d-cube-max-ld-9013m"/>
    <hyperlink ref="B40" r:id="rId35" display="http://vsesoki.ru/collection/lequip-2/product/lotok-v-sbore-dlya-lequip-d-cube-2"/>
    <hyperlink ref="B41" r:id="rId36" display="http://vsesoki.ru/collection/lequip-2/product/silikonovaya-formochka-dlya-pastily-k-lequip-d-cube"/>
    <hyperlink ref="A42" r:id="rId37" display="http://vsesoki.ru/page/sana-by-omega"/>
    <hyperlink ref="B43" r:id="rId38" display="http://vsesoki.ru/collection/omega/product/sana-juicer-euj-707-metallik"/>
    <hyperlink ref="B44" r:id="rId39" display="http://vsesoki.ru/collection/omega/product/sana-juicer-euj-707-belaya"/>
    <hyperlink ref="B45" r:id="rId40" display="http://vsesoki.ru/collection/omega/product/sana-juicer-euj-707-krasnaya"/>
    <hyperlink ref="B46" r:id="rId41" display="http://vsesoki.ru/collection/omega/product/sana-juicer-by-omega-euj-606-chrome"/>
    <hyperlink ref="B47" r:id="rId42" display="http://vsesoki.ru/collection/omega/product/sana-juicer-by-omega-euj-606-silver"/>
    <hyperlink ref="B48" r:id="rId43" display="http://vsesoki.ru/collection/omega/product/sana-juicer-by-omega-euj-606-red"/>
    <hyperlink ref="B49" r:id="rId44" display="http://vsesoki.ru/collection/omega/product/sana-juicer-euj-808-krasnaya-hurom-hi-ibf11-2-pokoleniya"/>
    <hyperlink ref="B50" r:id="rId45" display="http://vsesoki.ru/collection/omega/product/sana-juicer-euj-808"/>
    <hyperlink ref="B51" r:id="rId46" display="http://vsesoki.ru/collection/omega/product/sana-juicer-euj-808-oranzhevaya-hurom-hi-ibf11-2-pokoleniya"/>
    <hyperlink ref="B52" r:id="rId47" display="http://vsesoki.ru/collection/omega/product/omega-vrt-vsj843-metallik-hurom-hl-dbf11-2-pokolenie"/>
    <hyperlink ref="B53" r:id="rId48" display="http://vsesoki.ru/collection/gorizontalnye-dvushnekovye/product/omega-twin-gear-juicer-twn30s"/>
    <hyperlink ref="B54" r:id="rId49" display="http://vsesoki.ru/collection/gorizontalnye-dvushnekovye/product/sokovyzhimalka-omega-twin-gear-juicer-twn32r"/>
    <hyperlink ref="B55" r:id="rId50" display="http://vsesoki.ru/product/omega-8004"/>
    <hyperlink ref="B56" r:id="rId51" display="http://vsesoki.ru/collection/omega/product/omega-juicer-8226-oscar-da-900-v-hrome"/>
    <hyperlink ref="B57" r:id="rId52" display="http://vsesoki.ru/collection/ruchnie/product/sokovyzhimalka-pressovaya-sana-citrus-press-chernaya"/>
    <hyperlink ref="B58" r:id="rId53" display="http://vsesoki.ru/collection/omega/product/sana-citrus-press"/>
    <hyperlink ref="B59" r:id="rId54" display="http://vsesoki.ru/collection/maslopressy/product/maslopress-sana-oil-extractor"/>
    <hyperlink ref="A60" r:id="rId55" display="http://vsesoki.ru/page/lexen"/>
    <hyperlink ref="B61" r:id="rId56" display="http://vsesoki.ru/collection/ruchnie/product/sokovyzhimalka-ruchnaya-healthy-juicer"/>
    <hyperlink ref="B62" r:id="rId57" display="http://vsesoki.ru/collection/ruchnie/product/sokovyzhimalka-ruchnaya-healthy-juicer"/>
    <hyperlink ref="B63" r:id="rId58" display="http://vsesoki.ru/collection/ruchnie/product/sokovyzhimalka-ruchnaya-wheatgrass-manual-juicer"/>
    <hyperlink ref="B64" r:id="rId59" display="http://vsesoki.ru/collection/ruchnie/product/sokovyzhimalka-ruchnaya-koju-juicer"/>
    <hyperlink ref="A65" r:id="rId60" display="http://vsesoki.ru/page/Gwell"/>
    <hyperlink ref="B66" r:id="rId61" display="http://vsesoki.ru/collection/ruchnye/product/ruchnoy-vakuumnyy-upakovschik-say-fresh-gwell-sf-1100"/>
    <hyperlink ref="A67" r:id="rId62" display="http://vsesoki.ru/page/excalibur"/>
    <hyperlink ref="B68" r:id="rId63" display="http://vsesoki.ru/collection/excalibur/product/excalibur-4400220-ekonom-4-lotka"/>
    <hyperlink ref="B69" r:id="rId64" display="http://vsesoki.ru/collection/excalibur/product/degidrator-excalibur-4526tcd-5-lotkov-taymer-steklyannaya-dvertsa"/>
    <hyperlink ref="B70" r:id="rId65" display="http://vsesoki.ru/collection/degidratory/product/excalibur-4526t-9-lotkov-taymer-belyy-tsvet"/>
    <hyperlink ref="B71" r:id="rId66" display="http://vsesoki.ru/collection/degidratory/product/degidrator-excalibur-digital-5b-4548cdfb-tsifrovoe-upravlenie-5-lotkov-prozrachnaya-dvertsa"/>
    <hyperlink ref="B72" r:id="rId67" display="http://vsesoki.ru/collection/excalibur/product/degidrator-excalibur-4526tcd220b-9-lotkov-taymer-steklyannaya-dvertsa"/>
    <hyperlink ref="B73" r:id="rId68" display="http://vsesoki.ru/collection/excalibur/product/4926t-200v"/>
    <hyperlink ref="B74" r:id="rId69" display="http://vsesoki.ru/collection/degidratory/product/degidrator-excalibur-digital-9b-4948cdfb-tsifrovoe-upravlenie-9-lotkov-prozrachnaya-dvertsa"/>
    <hyperlink ref="B75" r:id="rId70" display="http://vsesoki.ru/collection/excalibur/product/D502SHD"/>
    <hyperlink ref="B76" r:id="rId71" display="http://vsesoki.ru/collection/excalibur/product/excalibur-ss-d902shd-9-lotkov-iz-nerzhaveyuschey-stali-korpus-iz-nerzhaveyuschey-stali"/>
    <hyperlink ref="B77" r:id="rId72" display="http://vsesoki.ru/collection/excalibur/product/degidrator-excalibur-premium-10-lotkov"/>
    <hyperlink ref="B78" r:id="rId73" display="http://vsesoki.ru/collection/excalibur/product/paraflexx-premium-30x30-sm"/>
    <hyperlink ref="B79" r:id="rId74" display="http://vsesoki.ru/collection/excalibur/product/paraflexx-ultra-30x30-sm"/>
    <hyperlink ref="B80" r:id="rId75" display="http://vsesoki.ru/collection/excalibur/product/paraflexx-premium-38x38-sm"/>
    <hyperlink ref="B81" r:id="rId76" display="http://vsesoki.ru/collection/excalibur/product/paraflexx-ultra-38x38-sm"/>
    <hyperlink ref="B83" r:id="rId77" display="http://vsesoki.ru/collection/ruchnye-melnitsy/product/melnitsa-komo-handmill-ruchnaya"/>
    <hyperlink ref="B84" r:id="rId78" display="http://vsesoki.ru/collection/ruchnye-melnitsy/product/elektricheskiy-motorprivod-komo-hand-mill"/>
    <hyperlink ref="B85" r:id="rId79" display="http://vsesoki.ru/collection/ruchnye-melnitsy/product/komo-hand-mill-combo"/>
    <hyperlink ref="B86" r:id="rId80" display="http://vsesoki.ru/collection/ruchnye-melnitsy/product/melnitsa-dlya-hlopiev-komo-flicfloc-ruchnaya-2"/>
    <hyperlink ref="B87" r:id="rId81" display="http://vsesoki.ru/collection/ruchnye-melnitsy/product/melnitsa-dlya-hlopiev-komo-flicfloc-ruchnaya"/>
    <hyperlink ref="B88" r:id="rId82" display="http://vsesoki.ru/collection/ruchnye-melnitsy/product/melnitsa-komo-fidibus-21"/>
    <hyperlink ref="B89" r:id="rId83" display="http://vsesoki.ru/collection/ruchnye-melnitsy/product/fidibus-medium"/>
    <hyperlink ref="B90" r:id="rId84" display="http://vsesoki.myinsales.ru/collection/melnitsy/product/elektricheskaya-melnitsa-dlya-zerna-komo-xl-plus"/>
    <hyperlink ref="B91" r:id="rId85" display="http://vsesoki.ru/collection/komo/product/elektricheskaya-melnitsa-dlya-hlopiev-flocman"/>
    <hyperlink ref="B93" r:id="rId86" display="http://vsesoki.ru/collection/Massazh-limfodrenazh-pressoterapija/product/7-liner-luxury-zam"/>
    <hyperlink ref="B94" r:id="rId87" display="http://vsesoki.ru/collection/Massazh-limfodrenazh-pressoterapija/product/7-liner-luxury-zam"/>
    <hyperlink ref="B95" r:id="rId88" display="http://vsesoki.ru/collection/Massazh-limfodrenazh-pressoterapija/product/pressoterapiya-limfodrenazh-zam-200-s-eksklyuzivnyy-3-h-rezhimnyy"/>
    <hyperlink ref="B96" r:id="rId89" display="http://vsesoki.ru/collection/Massazh-limfodrenazh-pressoterapija/product/pressoterapiya-limfodrenazh-zam-200-s-eksklyuzivnyy-3-h-rezhimnyy"/>
    <hyperlink ref="B97" r:id="rId90" display="http://vsesoki.ru/collection/Massazh-limfodrenazh-pressoterapija/product/welbutech-7-liner-zam-02"/>
    <hyperlink ref="B98" r:id="rId91" display="http://vsesoki.ru/collection/Massazh-limfodrenazh-pressoterapija/product/welbutech-7-liner-zam-02"/>
    <hyperlink ref="B99" r:id="rId92" display="http://vsesoki.ru/collection/dopolnitelnye-optsii/product/manzheta-dlya-ruki-seven-liner-zamzam"/>
    <hyperlink ref="B100" r:id="rId93" display="http://vsesoki.ru/collection/dopolnitelnye-optsii/product/manzheta-dlya-talii-seven-liner-zamzam"/>
    <hyperlink ref="B101" r:id="rId94" display="http://vsesoki.ru/collection/dopolnitelnye-optsii/product/rasshiritel-dlya-manzhet-nogi-seven-liner-zamzam"/>
    <hyperlink ref="B102" r:id="rId95" display="http://vsesoki.ru/collection/dopolnitelnye-optsii/product/rasshiritel-dlya-manzhet-nogi-seven-liner-zamzam"/>
    <hyperlink ref="B103" r:id="rId96" display="http://vsesoki.ru/collection/dopolnitelnye-optsii/product/rasshiritel-manzhety-dlya-talii-seven-liner-zam-zam"/>
    <hyperlink ref="B104" r:id="rId97" display="http://vsesoki.ru/collection/dopolnitelnye-optsii/product/manzheta-shorty-seven-liner-zam-zam"/>
    <hyperlink ref="A107" r:id="rId98"/>
    <hyperlink ref="A111" r:id="rId99"/>
    <hyperlink ref="A114" r:id="rId100"/>
    <hyperlink ref="A116" r:id="rId101"/>
    <hyperlink ref="A112" r:id="rId102"/>
  </hyperlinks>
  <pageMargins left="0.7" right="0.7" top="0.75" bottom="0.75" header="0.3" footer="0.3"/>
  <pageSetup paperSize="9" orientation="portrait" horizontalDpi="4294967292" verticalDpi="4294967292"/>
  <drawing r:id="rId10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Invictus</dc:creator>
  <cp:lastModifiedBy>Admin</cp:lastModifiedBy>
  <dcterms:created xsi:type="dcterms:W3CDTF">2016-06-09T15:11:19Z</dcterms:created>
  <dcterms:modified xsi:type="dcterms:W3CDTF">2016-06-10T17:58:08Z</dcterms:modified>
</cp:coreProperties>
</file>